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93" documentId="120_S{2AC9BD13-BADA-5192-A53E-5A8FF88502F6}" xr6:coauthVersionLast="47" xr6:coauthVersionMax="47" xr10:uidLastSave="{32FD7B0B-A140-4717-BABE-9EDEF78A102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8" i="5"/>
  <c r="I9" i="5"/>
  <c r="I10" i="5"/>
  <c r="I11" i="5"/>
  <c r="I12"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<sst xmlns="http://schemas.openxmlformats.org/spreadsheetml/2006/main" count="181586" uniqueCount="39205">
  <si>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</si>
  <si>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</si>
  <si>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</si>
  <si>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</si>
  <si>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</si>
  <si>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</si>
  <si>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</si>
  <si>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</si>
  <si>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</si>
  <si>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</si>
  <si>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</si>
  <si>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</si>
  <si>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</si>
  <si>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</si>
  <si>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</si>
  <si>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</si>
  <si>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</si>
  <si>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</si>
  <si>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</si>
  <si>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</si>
  <si>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</si>
  <si>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</si>
  <si>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</si>
  <si>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</si>
  <si>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</si>
  <si>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</si>
  <si>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</si>
  <si>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</si>
  <si>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</si>
  <si>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</si>
  <si>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</si>
  <si>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</si>
  <si>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</si>
  <si>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</si>
  <si>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</si>
  <si>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</si>
  <si>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</si>
  <si>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</si>
  <si>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</si>
  <si>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</si>
  <si>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</si>
  <si>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</si>
  <si>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</si>
  <si>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</si>
  <si>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</si>
  <si>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</si>
  <si>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</si>
  <si>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</si>
  <si>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</si>
  <si>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</si>
  <si>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</si>
  <si>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</si>
  <si>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</si>
  <si>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</si>
  <si>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</si>
  <si>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</si>
  <si>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</si>
  <si>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</si>
  <si>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</si>
  <si>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</si>
  <si>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</si>
  <si>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</si>
  <si>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</si>
  <si>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</si>
  <si>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</si>
  <si>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</si>
  <si>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</si>
  <si>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</si>
  <si>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</si>
  <si>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</si>
  <si>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</si>
  <si>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</si>
  <si>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</si>
  <si>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</si>
  <si>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</si>
  <si>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</si>
  <si>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</si>
  <si>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</si>
  <si>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</si>
  <si>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</si>
  <si>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</si>
  <si>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</si>
  <si>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</si>
  <si>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</si>
  <si>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</si>
  <si>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</si>
  <si>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</si>
  <si>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</si>
  <si>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</si>
  <si>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</si>
  <si>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</si>
  <si>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</si>
  <si>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</si>
  <si>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</si>
  <si>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</si>
  <si>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</si>
  <si>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</si>
  <si>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</si>
  <si>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</si>
  <si>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</si>
  <si>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</si>
  <si>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</si>
  <si>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</si>
  <si>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</si>
  <si>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</si>
  <si>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</si>
  <si>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</si>
  <si>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</si>
  <si>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</si>
  <si>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</si>
  <si>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</si>
  <si>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</si>
  <si>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</si>
  <si>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</si>
  <si>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</si>
  <si>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</si>
  <si>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</si>
  <si>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</si>
  <si>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</si>
  <si>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</si>
  <si>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</si>
  <si>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</si>
  <si>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</si>
  <si>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</si>
  <si>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</si>
  <si>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</si>
  <si>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</si>
  <si>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</si>
  <si>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</si>
  <si>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</si>
  <si>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</si>
  <si>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</si>
  <si>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</si>
  <si>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</si>
  <si>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</si>
  <si>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</si>
  <si>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</si>
  <si>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</si>
  <si>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</si>
  <si>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</si>
  <si>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</si>
  <si>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</si>
  <si>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</si>
  <si>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</si>
  <si>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</si>
  <si>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</si>
  <si>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</si>
  <si>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</si>
  <si>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</si>
  <si>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</si>
  <si>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</si>
  <si>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</si>
  <si>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</si>
  <si>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</si>
  <si>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</si>
  <si>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</si>
  <si>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</si>
  <si>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</si>
  <si>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</si>
  <si>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</si>
  <si>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</si>
  <si>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</si>
  <si>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</si>
  <si>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</si>
  <si>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</si>
  <si>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</si>
  <si>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</si>
  <si>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</si>
  <si>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</si>
  <si>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</si>
  <si>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</si>
  <si>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</si>
  <si>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</si>
  <si>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</si>
  <si>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</si>
  <si>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</si>
  <si>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</si>
  <si>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</si>
  <si>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</si>
  <si>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</si>
  <si>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</si>
  <si>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</si>
  <si>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</si>
  <si>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</si>
  <si>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</si>
  <si>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</si>
  <si>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</si>
  <si>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</si>
  <si>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</si>
  <si>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</si>
  <si>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</si>
  <si>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</si>
  <si>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</si>
  <si>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</si>
  <si>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</si>
  <si>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</si>
  <si>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</si>
  <si>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</si>
  <si>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</si>
  <si>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</si>
  <si>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</si>
  <si>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</si>
  <si>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</si>
  <si>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</si>
  <si>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</si>
  <si>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</si>
  <si>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</si>
  <si>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</si>
  <si>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</si>
  <si>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</si>
  <si>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</si>
  <si>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</si>
  <si>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</si>
  <si>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</si>
  <si>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</si>
  <si>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</si>
  <si>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</si>
  <si>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</si>
  <si>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</si>
  <si>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</si>
  <si>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</si>
  <si>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</si>
  <si>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</si>
  <si>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</si>
  <si>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</si>
  <si>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</si>
  <si>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</si>
  <si>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</si>
  <si>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</si>
  <si>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</si>
  <si>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</si>
  <si>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</si>
  <si>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</si>
  <si>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</si>
  <si>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</si>
  <si>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</si>
  <si>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</si>
  <si>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</si>
  <si>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</si>
  <si>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</si>
  <si>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</si>
  <si>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</si>
  <si>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</si>
  <si>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</si>
  <si>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</si>
  <si>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</si>
  <si>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</si>
  <si>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</si>
  <si>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</si>
  <si>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</si>
  <si>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</si>
  <si>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</si>
  <si>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</si>
  <si>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</si>
  <si>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</si>
  <si>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</si>
  <si>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</si>
  <si>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</si>
  <si>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</si>
  <si>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</si>
  <si>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</si>
  <si>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</si>
  <si>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</si>
  <si>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</si>
  <si>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</si>
  <si>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</si>
  <si>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</si>
  <si>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</si>
  <si>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</si>
  <si>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</si>
  <si>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</si>
  <si>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</si>
  <si>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</si>
  <si>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</si>
  <si>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</si>
  <si>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</si>
  <si>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</si>
  <si>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</si>
  <si>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</si>
  <si>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</si>
  <si>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</si>
  <si>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</si>
  <si>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</si>
  <si>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</si>
  <si>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</si>
  <si>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</si>
  <si>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</si>
  <si>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</si>
  <si>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</si>
  <si>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</si>
  <si>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</si>
  <si>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</si>
  <si>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</si>
  <si>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</si>
  <si>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</si>
  <si>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</si>
  <si>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</si>
  <si>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</si>
  <si>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</si>
  <si>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</si>
  <si>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</si>
  <si>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</si>
  <si>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</si>
  <si>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</si>
  <si>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</si>
  <si>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</si>
  <si>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</si>
  <si>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</si>
  <si>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</si>
  <si>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</si>
  <si>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</si>
  <si>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</si>
  <si>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</si>
  <si>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</si>
  <si>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</si>
  <si>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</si>
  <si>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</si>
  <si>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</si>
  <si>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</si>
  <si>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</si>
  <si>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</si>
  <si>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</si>
  <si>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</si>
  <si>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</si>
  <si>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</si>
  <si>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</si>
  <si>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</si>
  <si>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</si>
  <si>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</si>
  <si>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</si>
  <si>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</si>
  <si>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</si>
  <si>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</si>
  <si>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</si>
  <si>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</si>
  <si>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</si>
  <si>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</si>
  <si>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</si>
  <si>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</si>
  <si>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</si>
  <si>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</si>
  <si>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</si>
  <si>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</si>
  <si>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</si>
  <si>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</si>
  <si>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</si>
  <si>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</si>
  <si>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</si>
  <si>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</si>
  <si>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</si>
  <si>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</si>
  <si>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</si>
  <si>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</si>
  <si>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</si>
  <si>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</si>
  <si>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</si>
  <si>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</si>
  <si>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</si>
  <si>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</si>
  <si>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</si>
  <si>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</si>
  <si>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</si>
  <si>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</si>
  <si>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</si>
  <si>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</si>
  <si>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</si>
  <si>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</si>
  <si>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</si>
  <si>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</si>
  <si>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</si>
  <si>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</si>
  <si>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</si>
  <si>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</si>
  <si>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</si>
  <si>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</si>
  <si>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</si>
  <si>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</si>
  <si>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</si>
  <si>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</si>
  <si>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</si>
  <si>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</si>
  <si>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</si>
  <si>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</si>
  <si>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</si>
  <si>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</si>
  <si>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</si>
  <si>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</si>
  <si>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</si>
  <si>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</si>
  <si>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</si>
  <si>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</si>
  <si>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</si>
  <si>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</si>
  <si>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</si>
  <si>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</si>
  <si>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</si>
  <si>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</si>
  <si>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</si>
  <si>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</si>
  <si>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</si>
  <si>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</si>
  <si>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</si>
  <si>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</si>
  <si>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</si>
  <si>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</si>
  <si>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</si>
  <si>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</si>
  <si>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</si>
  <si>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</si>
  <si>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</si>
  <si>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</si>
  <si>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</si>
  <si>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</si>
  <si>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</si>
  <si>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</si>
  <si>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</si>
  <si>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</si>
  <si>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</si>
  <si>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</si>
  <si>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</si>
  <si>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</si>
  <si>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</si>
  <si>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</si>
  <si>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</si>
  <si>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</si>
  <si>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</si>
  <si>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</si>
  <si>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</si>
  <si>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</si>
  <si>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</si>
  <si>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</si>
  <si>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</si>
  <si>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</si>
  <si>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</si>
  <si>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</si>
  <si>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</si>
  <si>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</si>
  <si>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</si>
  <si>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</si>
  <si>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</si>
  <si>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</si>
  <si>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</si>
  <si>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</si>
  <si>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</si>
  <si>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</si>
  <si>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</si>
  <si>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</si>
  <si>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</si>
  <si>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</si>
  <si>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</si>
  <si>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</si>
  <si>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</si>
  <si>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</si>
  <si>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</si>
  <si>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</si>
  <si>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</si>
  <si>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</si>
  <si>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</si>
  <si>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</si>
  <si>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</si>
  <si>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</si>
  <si>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</si>
  <si>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</si>
  <si>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</si>
  <si>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</si>
  <si>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</si>
  <si>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</si>
  <si>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</si>
  <si>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</si>
  <si>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</si>
  <si>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</si>
  <si>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</si>
  <si>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</si>
  <si>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</si>
  <si>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</si>
  <si>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</si>
  <si>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</si>
  <si>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</si>
  <si>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</si>
  <si>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</si>
  <si>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</si>
  <si>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</si>
  <si>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</si>
  <si>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</si>
  <si>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</si>
  <si>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</si>
  <si>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</si>
  <si>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</si>
  <si>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</si>
  <si>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</si>
  <si>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</si>
  <si>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</si>
  <si>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</si>
  <si>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</si>
  <si>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</si>
  <si>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</si>
  <si>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</si>
  <si>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</si>
  <si>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</si>
  <si>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</si>
  <si>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</si>
  <si>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</si>
  <si>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</si>
  <si>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</si>
  <si>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</si>
  <si>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</si>
  <si>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</si>
  <si>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</si>
  <si>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</si>
  <si>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</si>
  <si>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</si>
  <si>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</si>
  <si>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</si>
  <si>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</si>
  <si>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</si>
  <si>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</si>
  <si>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</si>
  <si>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</si>
  <si>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</si>
  <si>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</si>
  <si>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</si>
  <si>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</si>
  <si>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</si>
  <si>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</si>
  <si>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</si>
  <si>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</si>
  <si>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</si>
  <si>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</si>
  <si>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</si>
  <si>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</si>
  <si>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</si>
  <si>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</si>
  <si>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</si>
  <si>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</si>
  <si>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</si>
  <si>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</si>
  <si>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</si>
  <si>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</si>
  <si>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</si>
  <si>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</si>
  <si>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</si>
  <si>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</si>
  <si>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</si>
  <si>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</si>
  <si>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</si>
  <si>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</si>
  <si>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</si>
  <si>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</si>
  <si>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</si>
  <si>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</si>
  <si>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</si>
  <si>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</si>
  <si>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</si>
  <si>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</si>
  <si>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</si>
  <si>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</si>
  <si>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</si>
  <si>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</si>
  <si>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</si>
  <si>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</si>
  <si>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</si>
  <si>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</si>
  <si>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</si>
  <si>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</si>
  <si>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</si>
  <si>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</si>
  <si>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</si>
  <si>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</si>
  <si>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</si>
  <si>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</si>
  <si>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</si>
  <si>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</si>
  <si>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</si>
  <si>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</si>
  <si>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</si>
  <si>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</si>
  <si>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</si>
  <si>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</si>
  <si>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</si>
  <si>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</si>
  <si>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</si>
  <si>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</si>
  <si>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</si>
  <si>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</si>
  <si>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</si>
  <si>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</si>
  <si>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</si>
  <si>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</si>
  <si>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</si>
  <si>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</si>
  <si>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</si>
  <si>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</si>
  <si>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</si>
  <si>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</si>
  <si>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</si>
  <si>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</si>
  <si>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</si>
  <si>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</si>
  <si>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</si>
  <si>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</si>
  <si>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</si>
  <si>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</si>
  <si>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</si>
  <si>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</si>
  <si>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</si>
  <si>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</si>
  <si>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</si>
  <si>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</si>
  <si>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</si>
  <si>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</si>
  <si>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</si>
  <si>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</si>
  <si>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</si>
  <si>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</si>
  <si>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</si>
  <si>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</si>
  <si>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</si>
  <si>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</si>
  <si>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</si>
  <si>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</si>
  <si>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</si>
  <si>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</si>
  <si>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</si>
  <si>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</si>
  <si>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</si>
  <si>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</si>
  <si>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</si>
  <si>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</si>
  <si>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</si>
  <si>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</si>
  <si>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</si>
  <si>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</si>
  <si>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</si>
  <si>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</si>
  <si>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</si>
  <si>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</si>
  <si>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</si>
  <si>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</si>
  <si>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</si>
  <si>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</si>
  <si>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</si>
  <si>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</si>
  <si>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</si>
  <si>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</si>
  <si>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</si>
  <si>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</si>
  <si>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</si>
  <si>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</si>
  <si>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</si>
  <si>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</si>
  <si>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</si>
  <si>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</si>
  <si>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</si>
  <si>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</si>
  <si>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</si>
  <si>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</si>
  <si>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</si>
  <si>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</si>
  <si>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</si>
  <si>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</si>
  <si>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</si>
  <si>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</si>
  <si>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</si>
  <si>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</si>
  <si>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</si>
  <si>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</si>
  <si>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</si>
  <si>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</si>
  <si>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</si>
  <si>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</si>
  <si>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</si>
  <si>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</si>
  <si>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</si>
  <si>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</si>
  <si>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</si>
  <si>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</si>
  <si>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</si>
  <si>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</si>
  <si>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</si>
  <si>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</si>
  <si>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</si>
  <si>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</si>
  <si>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</si>
  <si>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</si>
  <si>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</si>
  <si>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</si>
  <si>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</si>
  <si>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</si>
  <si>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</si>
  <si>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</si>
  <si>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</si>
  <si>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</si>
  <si>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</si>
  <si>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</si>
  <si>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</si>
  <si>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</si>
  <si>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</si>
  <si>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</si>
  <si>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</si>
  <si>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</si>
  <si>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</si>
  <si>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</si>
  <si>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</si>
  <si>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</si>
  <si>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</si>
  <si>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</si>
  <si>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</si>
  <si>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</si>
  <si>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</si>
  <si>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</si>
  <si>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</si>
  <si>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</si>
  <si>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</si>
  <si>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</si>
  <si>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</si>
  <si>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</si>
  <si>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</si>
  <si>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</si>
  <si>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</si>
  <si>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</si>
  <si>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</si>
  <si>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</si>
  <si>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</si>
  <si>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</si>
  <si>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</si>
  <si>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</si>
  <si>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</si>
  <si>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</si>
  <si>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</si>
  <si>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</si>
  <si>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</si>
  <si>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</si>
  <si>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</si>
  <si>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</si>
  <si>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</si>
  <si>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</si>
  <si>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</si>
  <si>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</si>
  <si>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</si>
  <si>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</si>
  <si>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</si>
  <si>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</si>
  <si>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</si>
  <si>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</si>
  <si>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</si>
  <si>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</si>
  <si>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</si>
  <si>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</si>
  <si>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</si>
  <si>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</si>
  <si>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</si>
  <si>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</si>
  <si>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</si>
  <si>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</si>
  <si>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</si>
  <si>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</si>
  <si>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</si>
  <si>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</si>
  <si>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</si>
  <si>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</si>
  <si>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</si>
  <si>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</si>
  <si>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</si>
  <si>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</si>
  <si>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</si>
  <si>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</si>
  <si>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</si>
  <si>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</si>
  <si>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</si>
  <si>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</si>
  <si>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</si>
  <si>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</si>
  <si>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</si>
  <si>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</si>
  <si>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</si>
  <si>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</si>
  <si>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</si>
  <si>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</si>
  <si>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</si>
  <si>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</si>
  <si>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</si>
  <si>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</si>
  <si>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</si>
  <si>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</si>
  <si>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</si>
  <si>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</si>
  <si>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</si>
  <si>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</si>
  <si>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</si>
  <si>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</si>
  <si>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</si>
  <si>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</si>
  <si>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</si>
  <si>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</si>
  <si>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</si>
  <si>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</si>
  <si>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</si>
  <si>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</si>
  <si>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</si>
  <si>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</si>
  <si>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</si>
  <si>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</si>
  <si>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</si>
  <si>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</si>
  <si>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</si>
  <si>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</si>
  <si>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</si>
  <si>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</si>
  <si>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</si>
  <si>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</si>
  <si>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</si>
  <si>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</si>
  <si>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</si>
  <si>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</si>
  <si>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</si>
  <si>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</si>
  <si>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</si>
  <si>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</si>
  <si>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</si>
  <si>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</si>
  <si>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</si>
  <si>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</si>
  <si>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</si>
  <si>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</si>
  <si>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</si>
  <si>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</si>
  <si>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</si>
  <si>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</si>
  <si>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</si>
  <si>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</si>
  <si>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</si>
  <si>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</si>
  <si>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</si>
  <si>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</si>
  <si>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</si>
  <si>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</si>
  <si>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</si>
  <si>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</si>
  <si>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</si>
  <si>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</si>
  <si>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</si>
  <si>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</si>
  <si>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</si>
  <si>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</si>
  <si>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</si>
  <si>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</si>
  <si>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</si>
  <si>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</si>
  <si>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</si>
  <si>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</si>
  <si>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</si>
  <si>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</si>
  <si>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</si>
  <si>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</si>
  <si>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</si>
  <si>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</si>
  <si>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</si>
  <si>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</si>
  <si>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</si>
  <si>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</si>
  <si>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</si>
  <si>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</si>
  <si>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</si>
  <si>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</si>
  <si>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</si>
  <si>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</si>
  <si>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</si>
  <si>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</si>
  <si>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</si>
  <si>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</si>
  <si>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</si>
  <si>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</si>
  <si>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</si>
  <si>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</si>
  <si>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</si>
  <si>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</si>
  <si>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</si>
  <si>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</si>
  <si>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</si>
  <si>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</si>
  <si>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</si>
  <si>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</si>
  <si>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</si>
  <si>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</si>
  <si>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</si>
  <si>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</si>
  <si>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</si>
  <si>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</si>
  <si>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</si>
  <si>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</si>
  <si>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</si>
  <si>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</si>
  <si>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</si>
  <si>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</si>
  <si>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</si>
  <si>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</si>
  <si>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</si>
  <si>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</si>
  <si>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</si>
  <si>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</si>
  <si>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</si>
  <si>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</si>
  <si>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</si>
  <si>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</si>
  <si>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</si>
  <si>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</si>
  <si>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</si>
  <si>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</si>
  <si>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</si>
  <si>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</si>
  <si>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</si>
  <si>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</si>
  <si>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</si>
  <si>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</si>
  <si>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</si>
  <si>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</si>
  <si>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</si>
  <si>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</si>
  <si>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</si>
  <si>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</si>
  <si>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</si>
  <si>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</si>
  <si>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</si>
  <si>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</si>
  <si>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</si>
  <si>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</si>
  <si>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</si>
  <si>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</si>
  <si>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</si>
  <si>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</si>
  <si>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</si>
  <si>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</si>
  <si>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</si>
  <si>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</si>
  <si>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</si>
  <si>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</si>
  <si>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</si>
  <si>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</si>
  <si>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</si>
  <si>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</si>
  <si>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</si>
  <si>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</si>
  <si>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</si>
  <si>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</si>
  <si>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</si>
  <si>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</si>
  <si>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</si>
  <si>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</si>
  <si>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</si>
  <si>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</si>
  <si>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</si>
  <si>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</si>
  <si>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</si>
  <si>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</si>
  <si>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</si>
  <si>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</si>
  <si>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</si>
  <si>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</si>
  <si>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</si>
  <si>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</si>
  <si>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</si>
  <si>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</si>
  <si>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</si>
  <si>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</si>
  <si>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</si>
  <si>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</si>
  <si>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</si>
  <si>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</si>
  <si>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</si>
  <si>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</si>
  <si>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</si>
  <si>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</si>
  <si>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</si>
  <si>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</si>
  <si>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</si>
  <si>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</si>
  <si>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</si>
  <si>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</si>
  <si>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</si>
  <si>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</si>
  <si>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</si>
  <si>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</si>
  <si>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</si>
  <si>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</si>
  <si>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</si>
  <si>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</si>
  <si>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</si>
  <si>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</si>
  <si>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</si>
  <si>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</si>
  <si>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</si>
  <si>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</si>
  <si>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</si>
  <si>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</si>
  <si>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</si>
  <si>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</si>
  <si>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</si>
  <si>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</si>
  <si>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</si>
  <si>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</si>
  <si>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</si>
  <si>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</si>
  <si>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</si>
  <si>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</si>
  <si>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</si>
  <si>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</si>
  <si>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</si>
  <si>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</si>
  <si>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</si>
  <si>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</si>
  <si>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</si>
  <si>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</si>
  <si>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</si>
  <si>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</si>
  <si>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</si>
  <si>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</si>
  <si>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</si>
  <si>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</si>
  <si>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</si>
  <si>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</si>
  <si>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</si>
  <si>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</si>
  <si>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</si>
  <si>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</si>
  <si>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</si>
  <si>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</si>
  <si>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</si>
  <si>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</si>
  <si>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</si>
  <si>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</si>
  <si>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</si>
  <si>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</si>
  <si>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</si>
  <si>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</si>
  <si>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</si>
  <si>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</si>
  <si>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</si>
  <si>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</si>
  <si>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</si>
  <si>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</si>
  <si>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</si>
  <si>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</si>
  <si>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</si>
  <si>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</si>
  <si>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</si>
  <si>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</si>
  <si>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</si>
  <si>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</si>
  <si>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</si>
  <si>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</si>
  <si>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</si>
  <si>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</si>
  <si>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</si>
  <si>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</si>
  <si>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</si>
  <si>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</si>
  <si>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</si>
  <si>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</si>
  <si>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</si>
  <si>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</si>
  <si>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</si>
  <si>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</si>
  <si>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</si>
  <si>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</si>
  <si>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</si>
  <si>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</si>
  <si>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</si>
  <si>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</si>
  <si>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</si>
  <si>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</si>
  <si>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</si>
  <si>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</si>
  <si>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</si>
  <si>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</si>
  <si>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</si>
  <si>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</si>
  <si>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</si>
  <si>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</si>
  <si>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</si>
  <si>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</si>
  <si>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</si>
  <si>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</si>
  <si>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</si>
  <si>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</si>
  <si>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</si>
  <si>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</si>
  <si>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</si>
  <si>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</si>
  <si>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</si>
  <si>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</si>
  <si>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</si>
  <si>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</si>
  <si>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</si>
  <si>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</si>
  <si>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</si>
  <si>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</si>
  <si>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</si>
  <si>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</si>
  <si>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</si>
  <si>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</si>
  <si>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</si>
  <si>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</si>
  <si>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</si>
  <si>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</si>
  <si>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</si>
  <si>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</si>
  <si>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</si>
  <si>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</si>
  <si>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</si>
  <si>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</si>
  <si>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</si>
  <si>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</si>
  <si>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</si>
  <si>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</si>
  <si>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</si>
  <si>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</si>
  <si>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</si>
  <si>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</si>
  <si>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</si>
  <si>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</si>
  <si>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</si>
  <si>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</si>
  <si>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</si>
  <si>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</si>
  <si>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</si>
  <si>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</si>
  <si>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</si>
  <si>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</si>
  <si>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</si>
  <si>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</si>
  <si>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</si>
  <si>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</si>
  <si>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</si>
  <si>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</si>
  <si>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</si>
  <si>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</si>
  <si>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</si>
  <si>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</si>
  <si>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</si>
  <si>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</si>
  <si>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</si>
  <si>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</si>
  <si>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</si>
  <si>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</si>
  <si>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</si>
  <si>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</si>
  <si>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</si>
  <si>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</si>
  <si>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</si>
  <si>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</si>
  <si>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</si>
  <si>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</si>
  <si>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</si>
  <si>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</si>
  <si>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</si>
  <si>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</si>
  <si>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</si>
  <si>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</si>
  <si>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</si>
  <si>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</si>
  <si>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</si>
  <si>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</si>
  <si>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</si>
  <si>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</si>
  <si>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</si>
  <si>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</si>
  <si>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</si>
  <si>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</si>
  <si>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</si>
  <si>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</si>
  <si>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</si>
  <si>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</si>
  <si>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</si>
  <si>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</si>
  <si>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</si>
  <si>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</si>
  <si>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</si>
  <si>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</si>
  <si>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</si>
  <si>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</si>
  <si>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</si>
  <si>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</si>
  <si>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</si>
  <si>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</si>
  <si>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</si>
  <si>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</si>
  <si>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</si>
  <si>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</si>
  <si>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</si>
  <si>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</si>
  <si>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</si>
  <si>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</si>
  <si>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</si>
  <si>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</si>
  <si>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</si>
  <si>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</si>
  <si>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</si>
  <si>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</si>
  <si>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</si>
  <si>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</si>
  <si>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</si>
  <si>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</si>
  <si>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</si>
  <si>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</si>
  <si>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</si>
  <si>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</si>
  <si>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</si>
  <si>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</si>
  <si>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</si>
  <si>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</si>
  <si>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</si>
  <si>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</si>
  <si>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</si>
  <si>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</si>
  <si>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</si>
  <si>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</si>
  <si>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</si>
  <si>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</si>
  <si>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</si>
  <si>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</si>
  <si>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</si>
  <si>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</si>
  <si>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</si>
  <si>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</si>
  <si>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</si>
  <si>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</si>
  <si>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</si>
  <si>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</si>
  <si>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</si>
  <si>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</si>
  <si>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</si>
  <si>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</si>
  <si>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</si>
  <si>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</si>
  <si>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</si>
  <si>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</si>
  <si>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</si>
  <si>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</si>
  <si>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</si>
  <si>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</si>
  <si>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</si>
  <si>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</si>
  <si>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</si>
  <si>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</si>
  <si>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</si>
  <si>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</si>
  <si>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</si>
  <si>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</si>
  <si>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</si>
  <si>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</si>
  <si>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</si>
  <si>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</si>
  <si>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</si>
  <si>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</si>
  <si>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</si>
  <si>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</si>
  <si>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</si>
  <si>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</si>
  <si>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</si>
  <si>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</si>
  <si>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</si>
  <si>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</si>
  <si>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</si>
  <si>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</si>
  <si>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</si>
  <si>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</si>
  <si>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</si>
  <si>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</si>
  <si>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</si>
  <si>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</si>
  <si>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</si>
  <si>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</si>
  <si>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</si>
  <si>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</si>
  <si>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</si>
  <si>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</si>
  <si>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</si>
  <si>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</si>
  <si>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</si>
  <si>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</si>
  <si>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</si>
  <si>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</si>
  <si>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</si>
  <si>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</si>
  <si>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</si>
  <si>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</si>
  <si>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</si>
  <si>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</si>
  <si>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</si>
  <si>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</si>
  <si>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</si>
  <si>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</si>
  <si>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</si>
  <si>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</si>
  <si>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</si>
  <si>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</si>
  <si>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</si>
  <si>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</si>
  <si>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</si>
  <si>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</si>
  <si>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</si>
  <si>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</si>
  <si>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</si>
  <si>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</si>
  <si>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</si>
  <si>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</si>
  <si>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</si>
  <si>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</si>
  <si>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</si>
  <si>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</si>
  <si>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</si>
  <si>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</si>
  <si>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</si>
  <si>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</si>
  <si>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</si>
  <si>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</si>
  <si>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</si>
  <si>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</si>
  <si>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</si>
  <si>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</si>
  <si>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</si>
  <si>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</si>
  <si>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</si>
  <si>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</si>
  <si>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</si>
  <si>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</si>
  <si>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</si>
  <si>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</si>
  <si>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</si>
  <si>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</si>
  <si>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</si>
  <si>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</si>
  <si>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</si>
  <si>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</si>
  <si>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</si>
  <si>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</si>
  <si>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</si>
  <si>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</si>
  <si>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</si>
  <si>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</si>
  <si>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</si>
  <si>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</si>
  <si>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</si>
  <si>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</si>
  <si>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</si>
  <si>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</si>
  <si>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</si>
  <si>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</si>
  <si>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</si>
  <si>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</si>
  <si>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</si>
  <si>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</si>
  <si>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</si>
  <si>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</si>
  <si>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</si>
  <si>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</si>
  <si>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</si>
  <si>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</si>
  <si>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</si>
  <si>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</si>
  <si>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</si>
  <si>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</si>
  <si>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</si>
  <si>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</si>
  <si>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</si>
  <si>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</si>
  <si>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</si>
  <si>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</si>
  <si>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</si>
  <si>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</si>
  <si>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</si>
  <si>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</si>
  <si>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</si>
  <si>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</si>
  <si>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</si>
  <si>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</si>
  <si>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</si>
  <si>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</si>
  <si>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</si>
  <si>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</si>
  <si>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</si>
  <si>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</si>
  <si>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</si>
  <si>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</si>
  <si>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</si>
  <si>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</si>
  <si>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</si>
  <si>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</si>
  <si>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</si>
  <si>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</si>
  <si>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</si>
  <si>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</si>
  <si>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</si>
  <si>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</si>
  <si>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</si>
  <si>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</si>
  <si>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</si>
  <si>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</si>
  <si>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</si>
  <si>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</si>
  <si>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</si>
  <si>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</si>
  <si>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</si>
  <si>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</si>
  <si>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</si>
  <si>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</si>
  <si>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</si>
  <si>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</si>
  <si>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</si>
  <si>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</si>
  <si>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</si>
  <si>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</si>
  <si>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</si>
  <si>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</si>
  <si>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</si>
  <si>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</si>
  <si>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</si>
  <si>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</si>
  <si>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</si>
  <si>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</si>
  <si>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</si>
  <si>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</si>
  <si>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</si>
  <si>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</si>
  <si>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</si>
  <si>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</si>
  <si>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</si>
  <si>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</si>
  <si>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</si>
  <si>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</si>
  <si>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</si>
  <si>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</si>
  <si>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</si>
  <si>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</si>
  <si>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</si>
  <si>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</si>
  <si>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</si>
  <si>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</si>
  <si>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</si>
  <si>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</si>
  <si>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</si>
  <si>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</si>
  <si>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</si>
  <si>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</si>
  <si>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</si>
  <si>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</si>
  <si>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</si>
  <si>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</si>
  <si>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</si>
  <si>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</si>
  <si>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</si>
  <si>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</si>
  <si>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</si>
  <si>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</si>
  <si>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</si>
  <si>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</si>
  <si>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</si>
  <si>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</si>
  <si>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</si>
  <si>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</si>
  <si>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</si>
  <si>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</si>
  <si>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</si>
  <si>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</si>
  <si>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</si>
  <si>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</si>
  <si>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</si>
  <si>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</si>
  <si>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</si>
  <si>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</si>
  <si>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</si>
  <si>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</si>
  <si>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</si>
  <si>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</si>
  <si>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</si>
  <si>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</si>
  <si>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</si>
  <si>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</si>
  <si>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</si>
  <si>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</si>
  <si>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</si>
  <si>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</si>
  <si>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</si>
  <si>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</si>
  <si>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</si>
  <si>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</si>
  <si>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</si>
  <si>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</si>
  <si>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</si>
  <si>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</si>
  <si>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</si>
  <si>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</si>
  <si>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</si>
  <si>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</si>
  <si>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</si>
  <si>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</si>
  <si>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</si>
  <si>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</si>
  <si>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</si>
  <si>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</si>
  <si>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</si>
  <si>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</si>
  <si>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</si>
  <si>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</si>
  <si>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</si>
  <si>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</si>
  <si>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</si>
  <si>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</si>
  <si>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</si>
  <si>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</si>
  <si>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</si>
  <si>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</si>
  <si>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</si>
  <si>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</si>
  <si>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</si>
  <si>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</si>
  <si>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</si>
  <si>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</si>
  <si>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</si>
  <si>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</si>
  <si>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</si>
  <si>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</si>
  <si>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</si>
  <si>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</si>
  <si>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</si>
  <si>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</si>
  <si>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</si>
  <si>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</si>
  <si>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</si>
  <si>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</si>
  <si>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</si>
  <si>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</si>
  <si>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</si>
  <si>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</si>
  <si>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</si>
  <si>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</si>
  <si>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</si>
  <si>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</si>
  <si>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</si>
  <si>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</si>
  <si>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</si>
  <si>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</si>
  <si>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</si>
  <si>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</si>
  <si>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</si>
  <si>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</si>
  <si>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</si>
  <si>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</si>
  <si>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</si>
  <si>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</si>
  <si>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</si>
  <si>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</si>
  <si>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</si>
  <si>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</si>
  <si>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</si>
  <si>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</si>
  <si>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</si>
  <si>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</si>
  <si>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</si>
  <si>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</si>
  <si>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</si>
  <si>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</si>
  <si>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</si>
  <si>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</si>
  <si>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</si>
  <si>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</si>
  <si>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</si>
  <si>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</si>
  <si>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</si>
  <si>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</si>
  <si>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</si>
  <si>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</si>
  <si>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</si>
  <si>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</si>
  <si>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</si>
  <si>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</si>
  <si>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</si>
  <si>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</si>
  <si>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</si>
  <si>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</si>
  <si>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</si>
  <si>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</si>
  <si>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</si>
  <si>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</si>
  <si>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</si>
  <si>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</si>
  <si>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</si>
  <si>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</si>
  <si>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</si>
  <si>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</si>
  <si>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</si>
  <si>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</si>
  <si>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</si>
  <si>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</si>
  <si>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</si>
  <si>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</si>
  <si>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</si>
  <si>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</si>
  <si>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</si>
  <si>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</si>
  <si>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</si>
  <si>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</si>
  <si>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</si>
  <si>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</si>
  <si>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</si>
  <si>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</si>
  <si>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</si>
  <si>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</si>
  <si>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</si>
  <si>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</si>
  <si>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</si>
  <si>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</si>
  <si>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</si>
  <si>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</si>
  <si>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</si>
  <si>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</si>
  <si>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</si>
  <si>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</si>
  <si>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</si>
  <si>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</si>
  <si>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</si>
  <si>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</si>
  <si>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</si>
  <si>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</si>
  <si>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</si>
  <si>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</si>
  <si>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</si>
  <si>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</si>
  <si>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</si>
  <si>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</si>
  <si>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</si>
  <si>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</si>
  <si>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</si>
  <si>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</si>
  <si>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</si>
  <si>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</si>
  <si>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</si>
  <si>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</si>
  <si>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</si>
  <si>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</si>
  <si>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</si>
  <si>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</si>
  <si>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</si>
  <si>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</si>
  <si>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</si>
  <si>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</si>
  <si>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</si>
  <si>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</si>
  <si>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</si>
  <si>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</si>
  <si>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</si>
  <si>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</si>
  <si>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</si>
  <si>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</si>
  <si>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</si>
  <si>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</si>
  <si>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</si>
  <si>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</si>
  <si>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</si>
  <si>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</si>
  <si>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</si>
  <si>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</si>
  <si>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</si>
  <si>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</si>
  <si>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</si>
  <si>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</si>
  <si>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</si>
  <si>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</si>
  <si>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</si>
  <si>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</si>
  <si>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</si>
  <si>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</si>
  <si>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</si>
  <si>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</si>
  <si>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</si>
  <si>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</si>
  <si>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</si>
  <si>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</si>
  <si>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</si>
  <si>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</si>
  <si>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</si>
  <si>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</si>
  <si>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</si>
  <si>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</si>
  <si>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</si>
  <si>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</si>
  <si>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</si>
  <si>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</si>
  <si>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</si>
  <si>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</si>
  <si>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</si>
  <si>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</si>
  <si>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</si>
  <si>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</si>
  <si>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</si>
  <si>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</si>
  <si>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</si>
  <si>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</si>
  <si>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</si>
  <si>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</si>
  <si>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</si>
  <si>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</si>
  <si>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</si>
  <si>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</si>
  <si>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</si>
  <si>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</si>
  <si>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</si>
  <si>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</si>
  <si>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</si>
  <si>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</si>
  <si>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</si>
  <si>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</si>
  <si>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</si>
  <si>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</si>
  <si>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</si>
  <si>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</si>
  <si>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</si>
  <si>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</si>
  <si>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</si>
  <si>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</si>
  <si>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</si>
  <si>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</si>
  <si>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</si>
  <si>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</si>
  <si>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</si>
  <si>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</si>
  <si>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</si>
  <si>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</si>
  <si>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</si>
  <si>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</si>
  <si>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</si>
  <si>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</si>
  <si>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</si>
  <si>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</si>
  <si>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</si>
  <si>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</si>
  <si>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</si>
  <si>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</si>
  <si>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</si>
  <si>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</si>
  <si>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</si>
  <si>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</si>
  <si>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</si>
  <si>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</si>
  <si>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</si>
  <si>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</si>
  <si>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</si>
  <si>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</si>
  <si>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</si>
  <si>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</si>
  <si>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</si>
  <si>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</si>
  <si>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</si>
  <si>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</si>
  <si>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</si>
  <si>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</si>
  <si>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</si>
  <si>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</si>
  <si>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</si>
  <si>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</si>
  <si>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</si>
  <si>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</si>
  <si>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</si>
  <si>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</si>
  <si>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</si>
  <si>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</si>
  <si>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</si>
  <si>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</si>
  <si>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</si>
  <si>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</si>
  <si>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</si>
  <si>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</si>
  <si>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</si>
  <si>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</si>
  <si>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</si>
  <si>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</si>
  <si>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</si>
  <si>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</si>
  <si>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</si>
  <si>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</si>
  <si>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</si>
  <si>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</si>
  <si>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</si>
  <si>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</si>
  <si>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</si>
  <si>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</si>
  <si>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</si>
  <si>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</si>
  <si>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</si>
  <si>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</si>
  <si>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</si>
  <si>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</si>
  <si>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</si>
  <si>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</si>
  <si>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</si>
  <si>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</si>
  <si>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</si>
  <si>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</si>
  <si>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</si>
  <si>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</si>
  <si>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</si>
  <si>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</si>
  <si>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</si>
  <si>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</si>
  <si>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</si>
  <si>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</si>
  <si>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</si>
  <si>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</si>
  <si>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</si>
  <si>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</si>
  <si>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</si>
  <si>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</si>
  <si>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</si>
  <si>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</si>
  <si>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</si>
  <si>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</si>
  <si>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</si>
  <si>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</si>
  <si>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</si>
  <si>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</si>
  <si>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</si>
  <si>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</si>
  <si>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</si>
  <si>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</si>
  <si>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</si>
  <si>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</si>
  <si>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</si>
  <si>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</si>
  <si>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</si>
  <si>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</si>
  <si>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</si>
  <si>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</si>
  <si>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</si>
  <si>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</si>
  <si>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</si>
  <si>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</si>
  <si>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</si>
  <si>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</si>
  <si>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</si>
  <si>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</si>
  <si>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</si>
  <si>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</si>
  <si>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</si>
  <si>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</si>
  <si>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</si>
  <si>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</si>
  <si>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</si>
  <si>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</si>
  <si>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</si>
  <si>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</si>
  <si>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</si>
  <si>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</si>
  <si>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</si>
  <si>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</si>
  <si>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</si>
  <si>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</si>
  <si>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</si>
  <si>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</si>
  <si>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</si>
  <si>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</si>
  <si>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</si>
  <si>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</si>
  <si>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</si>
  <si>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</si>
  <si>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</si>
  <si>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</si>
  <si>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</si>
  <si>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</si>
  <si>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</si>
  <si>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</si>
  <si>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</si>
  <si>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</si>
  <si>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</si>
  <si>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</si>
  <si>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</si>
  <si>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</si>
  <si>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</si>
  <si>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</si>
  <si>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</si>
  <si>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</si>
  <si>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</si>
  <si>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</si>
  <si>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</si>
  <si>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</si>
  <si>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</si>
  <si>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</si>
  <si>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</si>
  <si>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</si>
  <si>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</si>
  <si>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</si>
  <si>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</si>
  <si>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</si>
  <si>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</si>
  <si>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</si>
  <si>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</si>
  <si>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</si>
  <si>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</si>
  <si>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</si>
  <si>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</si>
  <si>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</si>
  <si>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</si>
  <si>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</si>
  <si>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</si>
  <si>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</si>
  <si>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</si>
  <si>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</si>
  <si>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</si>
  <si>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</si>
  <si>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</si>
  <si>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</si>
  <si>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</si>
  <si>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</si>
  <si>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</si>
  <si>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</si>
  <si>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</si>
  <si>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</si>
  <si>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</si>
  <si>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</si>
  <si>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</si>
  <si>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</si>
  <si>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</si>
  <si>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</si>
  <si>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</si>
  <si>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</si>
  <si>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</si>
  <si>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</si>
  <si>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</si>
  <si>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</si>
  <si>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</si>
  <si>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</si>
  <si>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</si>
  <si>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</si>
  <si>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</si>
  <si>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</si>
  <si>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</si>
  <si>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</si>
  <si>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</si>
  <si>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</si>
  <si>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</si>
  <si>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</si>
  <si>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</si>
  <si>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</si>
  <si>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</si>
  <si>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</si>
  <si>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</si>
  <si>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</si>
  <si>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</si>
  <si>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</si>
  <si>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</si>
  <si>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</si>
  <si>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</si>
  <si>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</si>
  <si>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</si>
  <si>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</si>
  <si>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</si>
  <si>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</si>
  <si>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</si>
  <si>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</si>
  <si>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</si>
  <si>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</si>
  <si>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</si>
  <si>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</si>
  <si>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</si>
  <si>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</si>
  <si>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</si>
  <si>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</si>
  <si>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</si>
  <si>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</si>
  <si>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</si>
  <si>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</si>
  <si>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</si>
  <si>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</si>
  <si>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</si>
  <si>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</si>
  <si>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</si>
  <si>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</si>
  <si>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</si>
  <si>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</si>
  <si>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</si>
  <si>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</si>
  <si>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</si>
  <si>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</si>
  <si>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</si>
  <si>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</si>
  <si>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</si>
  <si>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</si>
  <si>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</si>
  <si>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</si>
  <si>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</si>
  <si>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</si>
  <si>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</si>
  <si>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</si>
  <si>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</si>
  <si>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</si>
  <si>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</si>
  <si>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</si>
  <si>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</si>
  <si>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</si>
  <si>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</si>
  <si>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</si>
  <si>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</si>
  <si>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</si>
  <si>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</si>
  <si>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</si>
  <si>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</si>
  <si>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</si>
  <si>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</si>
  <si>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</si>
  <si>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</si>
  <si>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</si>
  <si>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</si>
  <si>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</si>
  <si>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</si>
  <si>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</si>
  <si>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</si>
  <si>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</si>
  <si>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</si>
  <si>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</si>
  <si>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</si>
  <si>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</si>
  <si>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</si>
  <si>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</si>
  <si>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</si>
  <si>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</si>
  <si>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</si>
  <si>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</si>
  <si>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</si>
  <si>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</si>
  <si>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</si>
  <si>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</si>
  <si>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</si>
  <si>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</si>
  <si>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</si>
  <si>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</si>
  <si>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</si>
  <si>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</si>
  <si>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</si>
  <si>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</si>
  <si>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</si>
  <si>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</si>
  <si>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</si>
  <si>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</si>
  <si>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</si>
  <si>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</si>
  <si>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</si>
  <si>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</si>
  <si>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</si>
  <si>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</si>
  <si>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</si>
  <si>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</si>
  <si>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</si>
  <si>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</si>
  <si>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</si>
  <si>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</si>
  <si>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</si>
  <si>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</si>
  <si>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</si>
  <si>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</si>
  <si>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</si>
  <si>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</si>
  <si>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</si>
  <si>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</si>
  <si>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</si>
  <si>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</si>
  <si>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</si>
  <si>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</si>
  <si>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</si>
  <si>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</si>
  <si>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</si>
  <si>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</si>
  <si>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</si>
  <si>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</si>
  <si>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</si>
  <si>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</si>
  <si>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</si>
  <si>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</si>
  <si>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</si>
  <si>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</si>
  <si>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</si>
  <si>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</si>
  <si>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</si>
  <si>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</si>
  <si>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</si>
  <si>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</si>
  <si>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</si>
  <si>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</si>
  <si>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</si>
  <si>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</si>
  <si>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</si>
  <si>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</si>
  <si>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</si>
  <si>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</si>
  <si>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</si>
  <si>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</si>
  <si>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</si>
  <si>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</si>
  <si>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</si>
  <si>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</si>
  <si>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</si>
  <si>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</si>
  <si>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</si>
  <si>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</si>
  <si>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</si>
  <si>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</si>
  <si>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</si>
  <si>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</si>
  <si>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</si>
  <si>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</si>
  <si>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</si>
  <si>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</si>
  <si>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</si>
  <si>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</si>
  <si>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</si>
  <si>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</si>
  <si>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</si>
  <si>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</si>
  <si>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</si>
  <si>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</si>
  <si>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</si>
  <si>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</si>
  <si>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</si>
  <si>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</si>
  <si>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</si>
  <si>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</si>
  <si>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</si>
  <si>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</si>
  <si>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</si>
  <si>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</si>
  <si>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</si>
  <si>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</si>
  <si>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</si>
  <si>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</si>
  <si>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</si>
  <si>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</si>
  <si>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</si>
  <si>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</si>
  <si>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</si>
  <si>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</si>
  <si>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</si>
  <si>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</si>
  <si>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</si>
  <si>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</si>
  <si>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</si>
  <si>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</si>
  <si>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</si>
  <si>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</si>
  <si>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</si>
  <si>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</si>
  <si>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</si>
  <si>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</si>
  <si>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</si>
  <si>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</si>
  <si>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</si>
  <si>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</si>
  <si>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</si>
  <si>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</si>
  <si>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</si>
  <si>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</si>
  <si>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</si>
  <si>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</si>
  <si>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</si>
  <si>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</si>
  <si>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</si>
  <si>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</si>
  <si>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</si>
  <si>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</si>
  <si>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</si>
  <si>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</si>
  <si>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</si>
  <si>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</si>
  <si>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</si>
  <si>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</si>
  <si>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</si>
  <si>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</si>
  <si>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</si>
  <si>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</si>
  <si>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</si>
  <si>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</si>
  <si>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</si>
  <si>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</si>
  <si>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</si>
  <si>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</si>
  <si>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</si>
  <si>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</si>
  <si>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</si>
  <si>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</si>
  <si>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</si>
  <si>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</si>
  <si>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</si>
  <si>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</si>
  <si>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</si>
  <si>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</si>
  <si>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</si>
  <si>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</si>
  <si>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</si>
  <si>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</si>
  <si>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</si>
  <si>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</si>
  <si>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</si>
  <si>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</si>
  <si>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</si>
  <si>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</si>
  <si>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</si>
  <si>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</si>
  <si>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</si>
  <si>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</si>
  <si>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</si>
  <si>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</si>
  <si>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</si>
  <si>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</si>
  <si>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</si>
  <si>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</si>
  <si>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</si>
  <si>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</si>
  <si>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</si>
  <si>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</si>
  <si>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</si>
  <si>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</si>
  <si>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</si>
  <si>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</si>
  <si>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</si>
  <si>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</si>
  <si>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</si>
  <si>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</si>
  <si>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</si>
  <si>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</si>
  <si>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</si>
  <si>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</si>
  <si>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</si>
  <si>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</si>
  <si>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</si>
  <si>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</si>
  <si>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</si>
  <si>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</si>
  <si>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</si>
  <si>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</si>
  <si>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</si>
  <si>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</si>
  <si>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</si>
  <si>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</si>
  <si>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</si>
  <si>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</si>
  <si>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</si>
  <si>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</si>
  <si>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</si>
  <si>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</si>
  <si>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</si>
  <si>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</si>
  <si>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</si>
  <si>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</si>
  <si>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</si>
  <si>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</si>
  <si>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</si>
  <si>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</si>
  <si>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</si>
  <si>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</si>
  <si>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</si>
  <si>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</si>
  <si>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</si>
  <si>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</si>
  <si>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</si>
  <si>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</si>
  <si>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</si>
  <si>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</si>
  <si>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</si>
  <si>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</si>
  <si>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</si>
  <si>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</si>
  <si>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</si>
  <si>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</si>
  <si>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</si>
  <si>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</si>
  <si>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</si>
  <si>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</si>
  <si>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</si>
  <si>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</si>
  <si>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</si>
  <si>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</si>
  <si>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</si>
  <si>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</si>
  <si>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</si>
  <si>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</si>
  <si>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</si>
  <si>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</si>
  <si>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</si>
  <si>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</si>
  <si>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</si>
  <si>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</si>
  <si>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</si>
  <si>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</si>
  <si>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</si>
  <si>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</si>
  <si>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</si>
  <si>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</si>
  <si>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</si>
  <si>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</si>
  <si>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</si>
  <si>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</si>
  <si>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</si>
  <si>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</si>
  <si>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</si>
  <si>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</si>
  <si>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</si>
  <si>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</si>
  <si>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</si>
  <si>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</si>
  <si>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</si>
  <si>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</si>
  <si>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</si>
  <si>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</si>
  <si>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</si>
  <si>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</si>
  <si>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</si>
  <si>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</si>
  <si>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</si>
  <si>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</si>
  <si>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</si>
  <si>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</si>
  <si>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</si>
  <si>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</si>
  <si>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</si>
  <si>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</si>
  <si>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</si>
  <si>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</si>
  <si>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</si>
  <si>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</si>
  <si>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</si>
  <si>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</si>
  <si>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</si>
  <si>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</si>
  <si>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</si>
  <si>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</si>
  <si>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</si>
  <si>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</si>
  <si>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</si>
  <si>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</si>
  <si>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</si>
  <si>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</si>
  <si>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</si>
  <si>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</si>
  <si>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</si>
  <si>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</si>
  <si>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</si>
  <si>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</si>
  <si>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</si>
  <si>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</si>
  <si>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</si>
  <si>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</si>
  <si>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</si>
  <si>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</si>
  <si>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</si>
  <si>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</si>
  <si>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</si>
  <si>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</si>
  <si>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</si>
  <si>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</si>
  <si>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</si>
  <si>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</si>
  <si>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</si>
  <si>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</si>
  <si>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</si>
  <si>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</si>
  <si>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</si>
  <si>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</si>
  <si>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</si>
  <si>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</si>
  <si>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</si>
  <si>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</si>
  <si>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</si>
  <si>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</si>
  <si>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</si>
  <si>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</si>
  <si>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</si>
  <si>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</si>
  <si>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</si>
  <si>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</si>
  <si>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</si>
  <si>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</si>
  <si>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</si>
  <si>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</si>
  <si>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</si>
  <si>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</si>
  <si>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</si>
  <si>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</si>
  <si>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</si>
  <si>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</si>
  <si>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</si>
  <si>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</si>
  <si>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</si>
  <si>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</si>
  <si>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</si>
  <si>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</si>
  <si>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</si>
  <si>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</si>
  <si>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</si>
  <si>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</si>
  <si>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</si>
  <si>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</si>
  <si>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</si>
  <si>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</si>
  <si>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</si>
  <si>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</si>
  <si>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</si>
  <si>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</si>
  <si>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</si>
  <si>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</si>
  <si>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</si>
  <si>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</si>
  <si>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</si>
  <si>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</si>
  <si>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</si>
  <si>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</si>
  <si>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</si>
  <si>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</si>
  <si>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</si>
  <si>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</si>
  <si>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</si>
  <si>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</si>
  <si>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</si>
  <si>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</si>
  <si>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</si>
  <si>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</si>
  <si>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</si>
  <si>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</si>
  <si>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</si>
  <si>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</si>
  <si>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</si>
  <si>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</si>
  <si>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</si>
  <si>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</si>
  <si>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</si>
  <si>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</si>
  <si>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</si>
  <si>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</si>
  <si>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</si>
  <si>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</si>
  <si>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</si>
  <si>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</si>
  <si>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</si>
  <si>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</si>
  <si>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</si>
  <si>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</si>
  <si>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</si>
  <si>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</si>
  <si>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</si>
  <si>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</si>
  <si>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</si>
  <si>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</si>
  <si>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</si>
  <si>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</si>
  <si>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</si>
  <si>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</si>
  <si>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</si>
  <si>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</si>
  <si>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</si>
  <si>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</si>
  <si>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</si>
  <si>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</si>
  <si>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</si>
  <si>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</si>
  <si>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</si>
  <si>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</si>
  <si>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</si>
  <si>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</si>
  <si>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</si>
  <si>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</si>
  <si>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</si>
  <si>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</si>
  <si>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</si>
  <si>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</si>
  <si>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</si>
  <si>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</si>
  <si>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</si>
  <si>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</si>
  <si>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</si>
  <si>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</si>
  <si>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</si>
  <si>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</si>
  <si>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</si>
  <si>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</si>
  <si>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</si>
  <si>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</si>
  <si>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</si>
  <si>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</si>
  <si>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</si>
  <si>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</si>
  <si>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</si>
  <si>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</si>
  <si>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</si>
  <si>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</si>
  <si>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</si>
  <si>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</si>
  <si>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</si>
  <si>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</si>
  <si>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</si>
  <si>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</si>
  <si>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</si>
  <si>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</si>
  <si>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</si>
  <si>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</si>
  <si>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</si>
  <si>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</si>
  <si>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</si>
  <si>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</si>
  <si>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</si>
  <si>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</si>
  <si>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</si>
  <si>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</si>
  <si>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</si>
  <si>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</si>
  <si>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</si>
  <si>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</si>
  <si>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</si>
  <si>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</si>
  <si>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</si>
  <si>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</si>
  <si>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</si>
  <si>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</si>
  <si>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</si>
  <si>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</si>
  <si>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</si>
  <si>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</si>
  <si>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</si>
  <si>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</si>
  <si>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</si>
  <si>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</si>
  <si>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</si>
  <si>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</si>
  <si>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</si>
  <si>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</si>
  <si>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</si>
  <si>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</si>
  <si>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</si>
  <si>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</si>
  <si>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</si>
  <si>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</si>
  <si>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</si>
  <si>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</si>
  <si>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</si>
  <si>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</si>
  <si>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</si>
  <si>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</si>
  <si>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</si>
  <si>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</si>
  <si>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</si>
  <si>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</si>
  <si>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</si>
  <si>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</si>
  <si>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</si>
  <si>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</si>
  <si>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</si>
  <si>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</si>
  <si>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</si>
  <si>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</si>
  <si>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</si>
  <si>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</si>
  <si>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</si>
  <si>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</si>
  <si>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</si>
  <si>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</si>
  <si>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</si>
  <si>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</si>
  <si>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</si>
  <si>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</si>
  <si>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</si>
  <si>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</si>
  <si>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</si>
  <si>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</si>
  <si>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</si>
  <si>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</si>
  <si>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</si>
  <si>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</si>
  <si>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</si>
  <si>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</si>
  <si>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</si>
  <si>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</si>
  <si>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</si>
  <si>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</si>
  <si>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</si>
  <si>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</si>
  <si>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</si>
  <si>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</si>
  <si>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</si>
  <si>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</si>
  <si>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</si>
  <si>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</si>
  <si>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</si>
  <si>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</si>
  <si>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</si>
  <si>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</si>
  <si>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</si>
  <si>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</si>
  <si>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</si>
  <si>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</si>
  <si>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</si>
  <si>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</si>
  <si>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</si>
  <si>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</si>
  <si>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</si>
  <si>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</si>
  <si>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</si>
  <si>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</si>
  <si>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</si>
  <si>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</si>
  <si>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</si>
  <si>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</si>
  <si>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</si>
  <si>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</si>
  <si>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</si>
  <si>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</si>
  <si>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</si>
  <si>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</si>
  <si>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</si>
  <si>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</si>
  <si>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</si>
  <si>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</si>
  <si>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</si>
  <si>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</si>
  <si>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</si>
  <si>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</si>
  <si>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</si>
  <si>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</si>
  <si>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</si>
  <si>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</si>
  <si>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</si>
  <si>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</si>
  <si>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</si>
  <si>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</si>
  <si>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</si>
  <si>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</si>
  <si>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</si>
  <si>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</si>
  <si>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</si>
  <si>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</si>
  <si>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</si>
  <si>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</si>
  <si>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</si>
  <si>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</si>
  <si>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</si>
  <si>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</si>
  <si>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</si>
  <si>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</si>
  <si>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</si>
  <si>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</si>
  <si>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</si>
  <si>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</si>
  <si>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</si>
  <si>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</si>
  <si>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</si>
  <si>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</si>
  <si>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</si>
  <si>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</si>
  <si>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</si>
  <si>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</si>
  <si>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</si>
  <si>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</si>
  <si>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</si>
  <si>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</si>
  <si>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</si>
  <si>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</si>
  <si>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</si>
  <si>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</si>
  <si>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</si>
  <si>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</si>
  <si>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</si>
  <si>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</si>
  <si>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</si>
  <si>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</si>
  <si>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</si>
  <si>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</si>
  <si>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</si>
  <si>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</si>
  <si>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</si>
  <si>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</si>
  <si>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</si>
  <si>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</si>
  <si>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</si>
  <si>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</si>
  <si>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</si>
  <si>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</si>
  <si>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</si>
  <si>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</si>
  <si>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</si>
  <si>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</si>
  <si>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</si>
  <si>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</si>
  <si>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</si>
  <si>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</si>
  <si>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</si>
  <si>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</si>
  <si>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</si>
  <si>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</si>
  <si>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</si>
  <si>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</si>
  <si>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</si>
  <si>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</si>
  <si>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</si>
  <si>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</si>
  <si>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</si>
  <si>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</si>
  <si>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</si>
  <si>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</si>
  <si>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</si>
  <si>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</si>
  <si>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</si>
  <si>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</si>
  <si>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</si>
  <si>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</si>
  <si>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</si>
  <si>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</si>
  <si>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</si>
  <si>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</si>
  <si>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</si>
  <si>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</si>
  <si>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</si>
  <si>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</si>
  <si>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</si>
  <si>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</si>
  <si>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</si>
  <si>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</si>
  <si>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</si>
  <si>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</si>
  <si>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</si>
  <si>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</si>
  <si>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</si>
  <si>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</si>
  <si>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</si>
  <si>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</si>
  <si>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</si>
  <si>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</si>
  <si>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</si>
  <si>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</si>
  <si>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</si>
  <si>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</si>
  <si>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</si>
  <si>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</si>
  <si>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</si>
  <si>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</si>
  <si>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</si>
  <si>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</si>
  <si>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</si>
  <si>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</si>
  <si>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</si>
  <si>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</si>
  <si>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</si>
  <si>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</si>
  <si>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</si>
  <si>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</si>
  <si>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</si>
  <si>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</si>
  <si>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</si>
  <si>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</si>
  <si>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</si>
  <si>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</si>
  <si>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</si>
  <si>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</si>
  <si>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</si>
  <si>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</si>
  <si>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</si>
  <si>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</si>
  <si>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</si>
  <si>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</si>
  <si>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</si>
  <si>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</si>
  <si>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</si>
  <si>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</si>
  <si>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</si>
  <si>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</si>
  <si>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</si>
  <si>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</si>
  <si>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</si>
  <si>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</si>
  <si>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</si>
  <si>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</si>
  <si>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</si>
  <si>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</si>
  <si>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</si>
  <si>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</si>
  <si>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</si>
  <si>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</si>
  <si>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</si>
  <si>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</si>
  <si>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</si>
  <si>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</si>
  <si>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</si>
  <si>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</si>
  <si>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</si>
  <si>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</si>
  <si>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</si>
  <si>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</si>
  <si>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</si>
  <si>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</si>
  <si>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</si>
  <si>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</si>
  <si>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</si>
  <si>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</si>
  <si>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</si>
  <si>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</si>
  <si>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</si>
  <si>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</si>
  <si>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</si>
  <si>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</si>
  <si>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</si>
  <si>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</si>
  <si>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</si>
  <si>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</si>
  <si>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</si>
  <si>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</si>
  <si>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</si>
  <si>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</si>
  <si>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</si>
  <si>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</si>
  <si>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</si>
  <si>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</si>
  <si>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</si>
  <si>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</si>
  <si>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</si>
  <si>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</si>
  <si>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</si>
  <si>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</si>
  <si>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</si>
  <si>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</si>
  <si>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</si>
  <si>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</si>
  <si>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</si>
  <si>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</si>
  <si>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</si>
  <si>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</si>
  <si>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</si>
  <si>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</si>
  <si>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</si>
  <si>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</si>
  <si>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</si>
  <si>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</si>
  <si>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</si>
  <si>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</si>
  <si>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</si>
  <si>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</si>
  <si>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</si>
  <si>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</si>
  <si>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</si>
  <si>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</si>
  <si>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</si>
  <si>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</si>
  <si>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</si>
  <si>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</si>
  <si>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</si>
  <si>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</si>
  <si>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</si>
  <si>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</si>
  <si>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</si>
  <si>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</si>
  <si>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</si>
  <si>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</si>
  <si>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</si>
  <si>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</si>
  <si>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</si>
  <si>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</si>
  <si>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</si>
  <si>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</si>
  <si>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</si>
  <si>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</si>
  <si>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</si>
  <si>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</si>
  <si>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</si>
  <si>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</si>
  <si>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</si>
  <si>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</si>
  <si>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</si>
  <si>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</si>
  <si>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</si>
  <si>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</si>
  <si>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</si>
  <si>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</si>
  <si>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</si>
  <si>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</si>
  <si>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</si>
  <si>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</si>
  <si>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</si>
  <si>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</si>
  <si>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</si>
  <si>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</si>
  <si>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</si>
  <si>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</si>
  <si>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</si>
  <si>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</si>
  <si>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</si>
  <si>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</si>
  <si>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</si>
  <si>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</si>
  <si>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</si>
  <si>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</si>
  <si>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</si>
  <si>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</si>
  <si>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</si>
  <si>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</si>
  <si>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</si>
  <si>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</si>
  <si>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</si>
  <si>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</si>
  <si>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</si>
  <si>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</si>
  <si>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</si>
  <si>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</si>
  <si>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</si>
  <si>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</si>
  <si>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</si>
  <si>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</si>
  <si>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</si>
  <si>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</si>
  <si>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</si>
  <si>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</si>
  <si>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</si>
  <si>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</si>
  <si>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</si>
  <si>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</si>
  <si>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</si>
  <si>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</si>
  <si>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</si>
  <si>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</si>
  <si>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</si>
  <si>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</si>
  <si>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</si>
  <si>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</si>
  <si>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</si>
  <si>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</si>
  <si>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</si>
  <si>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</si>
  <si>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</si>
  <si>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</si>
  <si>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</si>
  <si>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</si>
  <si>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</si>
  <si>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</si>
  <si>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</si>
  <si>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</si>
  <si>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</si>
  <si>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</si>
  <si>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</si>
  <si>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</si>
  <si>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</si>
  <si>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</si>
  <si>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</si>
  <si>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</si>
  <si>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</si>
  <si>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</si>
  <si>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</si>
  <si>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</si>
  <si>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</si>
  <si>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</si>
  <si>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</si>
  <si>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</si>
  <si>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</si>
  <si>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</si>
  <si>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</si>
  <si>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</si>
  <si>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</si>
  <si>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</si>
  <si>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</si>
  <si>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</si>
  <si>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</si>
  <si>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</si>
  <si>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</si>
  <si>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</si>
  <si>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</si>
  <si>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</si>
  <si>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</si>
  <si>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</si>
  <si>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</si>
  <si>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</si>
  <si>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</si>
  <si>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</si>
  <si>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</si>
  <si>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</si>
  <si>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</si>
  <si>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</si>
  <si>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</si>
  <si>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</si>
  <si>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</si>
  <si>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</si>
  <si>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</si>
  <si>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</si>
  <si>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</si>
  <si>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</si>
  <si>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</si>
  <si>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</si>
  <si>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</si>
  <si>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</si>
  <si>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</si>
  <si>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</si>
  <si>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</si>
  <si>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</si>
  <si>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</si>
  <si>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</si>
  <si>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</si>
  <si>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</si>
  <si>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</si>
  <si>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</si>
  <si>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</si>
  <si>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</si>
  <si>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</si>
  <si>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</si>
  <si>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</si>
  <si>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</si>
  <si>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</si>
  <si>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</si>
  <si>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</si>
  <si>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</si>
  <si>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</si>
  <si>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</si>
  <si>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</si>
  <si>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</si>
  <si>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</si>
  <si>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</si>
  <si>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</si>
  <si>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</si>
  <si>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</si>
  <si>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</si>
  <si>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</si>
  <si>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</si>
  <si>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</si>
  <si>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</si>
  <si>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</si>
  <si>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</si>
  <si>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</si>
  <si>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</si>
  <si>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</si>
  <si>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</si>
  <si>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</si>
  <si>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</si>
  <si>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</si>
  <si>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</si>
  <si>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</si>
  <si>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</si>
  <si>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</si>
  <si>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</si>
  <si>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</si>
  <si>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</si>
  <si>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</si>
  <si>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</si>
  <si>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</si>
  <si>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</si>
  <si>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</si>
  <si>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</si>
  <si>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</si>
  <si>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</si>
  <si>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</si>
  <si>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</si>
  <si>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</si>
  <si>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</si>
  <si>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</si>
  <si>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</si>
  <si>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</si>
  <si>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</si>
  <si>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</si>
  <si>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</si>
  <si>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</si>
  <si>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</si>
  <si>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</si>
  <si>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</si>
  <si>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</si>
  <si>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</si>
  <si>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</si>
  <si>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</si>
  <si>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</si>
  <si>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</si>
  <si>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</si>
  <si>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</si>
  <si>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</si>
  <si>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</si>
  <si>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</si>
  <si>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</si>
  <si>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</si>
  <si>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</si>
  <si>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</si>
  <si>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</si>
  <si>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</si>
  <si>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</si>
  <si>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</si>
  <si>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</si>
  <si>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</si>
  <si>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</si>
  <si>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</si>
  <si>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</si>
  <si>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</si>
  <si>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</si>
  <si>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</si>
  <si>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</si>
  <si>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</si>
  <si>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</si>
  <si>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</si>
  <si>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</si>
  <si>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</si>
  <si>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</si>
  <si>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</si>
  <si>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</si>
  <si>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</si>
  <si>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</si>
  <si>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</si>
  <si>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</si>
  <si>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</si>
  <si>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</si>
  <si>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</si>
  <si>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</si>
  <si>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</si>
  <si>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</si>
  <si>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</si>
  <si>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</si>
  <si>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</si>
  <si>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</si>
  <si>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</si>
  <si>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</si>
  <si>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</si>
  <si>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</si>
  <si>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</si>
  <si>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</si>
  <si>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</si>
  <si>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</si>
  <si>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</si>
  <si>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</si>
  <si>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</si>
  <si>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</si>
  <si>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</si>
  <si>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</si>
  <si>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</si>
  <si>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</si>
  <si>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</si>
  <si>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</si>
  <si>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</si>
  <si>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</si>
  <si>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</si>
  <si>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</si>
  <si>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</si>
  <si>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</si>
  <si>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</si>
  <si>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</si>
  <si>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</si>
  <si>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</si>
  <si>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</si>
  <si>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</si>
  <si>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</si>
  <si>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</si>
  <si>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</si>
  <si>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</si>
  <si>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</si>
  <si>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</si>
  <si>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</si>
  <si>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</si>
  <si>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</si>
  <si>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</si>
  <si>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</si>
  <si>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</si>
  <si>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</si>
  <si>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</si>
  <si>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</si>
  <si>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</si>
  <si>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</si>
  <si>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</si>
  <si>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</si>
  <si>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</si>
  <si>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</si>
  <si>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</si>
  <si>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</si>
  <si>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</si>
  <si>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</si>
  <si>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</si>
  <si>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</si>
  <si>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</si>
  <si>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</si>
  <si>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</si>
  <si>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</si>
  <si>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</si>
  <si>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</si>
  <si>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</si>
  <si>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</si>
  <si>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</si>
  <si>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</si>
  <si>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</si>
  <si>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</si>
  <si>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</si>
  <si>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</si>
  <si>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</si>
  <si>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</si>
  <si>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</si>
  <si>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</si>
  <si>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</si>
  <si>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</si>
  <si>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</si>
  <si>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</si>
  <si>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</si>
  <si>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</si>
  <si>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</si>
  <si>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</si>
  <si>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</si>
  <si>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</si>
  <si>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</si>
  <si>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</si>
  <si>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</si>
  <si>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</si>
  <si>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</si>
  <si>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</si>
  <si>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</si>
  <si>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</si>
  <si>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</si>
  <si>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</si>
  <si>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</si>
  <si>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</si>
  <si>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</si>
  <si>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</si>
  <si>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</si>
  <si>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</si>
  <si>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</si>
  <si>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</si>
  <si>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</si>
  <si>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</si>
  <si>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</si>
  <si>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</si>
  <si>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</si>
  <si>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</si>
  <si>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</si>
  <si>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</si>
  <si>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</si>
  <si>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</si>
  <si>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</si>
  <si>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</si>
  <si>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</si>
  <si>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</si>
  <si>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</si>
  <si>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</si>
  <si>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</si>
  <si>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</si>
  <si>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</si>
  <si>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</si>
  <si>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</si>
  <si>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</si>
  <si>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</si>
  <si>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</si>
  <si>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</si>
  <si>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</si>
  <si>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</si>
  <si>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</si>
  <si>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</si>
  <si>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</si>
  <si>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</si>
  <si>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</si>
  <si>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</si>
  <si>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</si>
  <si>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</si>
  <si>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</si>
  <si>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</si>
  <si>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</si>
  <si>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</si>
  <si>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</si>
  <si>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</si>
  <si>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</si>
  <si>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</si>
  <si>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</si>
  <si>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</si>
  <si>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</si>
  <si>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</si>
  <si>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</si>
  <si>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</si>
  <si>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</si>
  <si>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</si>
  <si>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</si>
  <si>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</si>
  <si>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</si>
  <si>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</si>
  <si>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</si>
  <si>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</si>
  <si>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</si>
  <si>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</si>
  <si>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</si>
  <si>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</si>
  <si>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</si>
  <si>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</si>
  <si>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</si>
  <si>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</si>
  <si>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</si>
  <si>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</si>
  <si>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</si>
  <si>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</si>
  <si>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</si>
  <si>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</si>
  <si>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</si>
  <si>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</si>
  <si>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</si>
  <si>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</si>
  <si>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</si>
  <si>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</si>
  <si>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</si>
  <si>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</si>
  <si>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</si>
  <si>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</si>
  <si>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</si>
  <si>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</si>
  <si>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</si>
  <si>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</si>
  <si>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</si>
  <si>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</si>
  <si>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</si>
  <si>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</si>
  <si>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</si>
  <si>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</si>
  <si>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</si>
  <si>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</si>
  <si>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</si>
  <si>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</si>
  <si>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</si>
  <si>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</si>
  <si>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</si>
  <si>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</si>
  <si>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</si>
  <si>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</si>
  <si>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</si>
  <si>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</si>
  <si>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</si>
  <si>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</si>
  <si>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</si>
  <si>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</si>
  <si>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</si>
  <si>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</si>
  <si>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</si>
  <si>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</si>
  <si>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</si>
  <si>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</si>
  <si>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</si>
  <si>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</si>
  <si>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</si>
  <si>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</si>
  <si>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</si>
  <si>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</si>
  <si>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</si>
  <si>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</si>
  <si>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</si>
  <si>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</si>
  <si>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</si>
  <si>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</si>
  <si>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</si>
  <si>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</si>
  <si>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</si>
  <si>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</si>
  <si>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</si>
  <si>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</si>
  <si>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</si>
  <si>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</si>
  <si>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</si>
  <si>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</si>
  <si>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</si>
  <si>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</si>
  <si>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</si>
  <si>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</si>
  <si>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</si>
  <si>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</si>
  <si>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</si>
  <si>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</si>
  <si>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</si>
  <si>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</si>
  <si>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</si>
  <si>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</si>
  <si>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</si>
  <si>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</si>
  <si>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</si>
  <si>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</si>
  <si>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</si>
  <si>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</si>
  <si>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</si>
  <si>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</si>
  <si>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</si>
  <si>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</si>
  <si>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</si>
  <si>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</si>
  <si>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</si>
  <si>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</si>
  <si>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</si>
  <si>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</si>
  <si>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</si>
  <si>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</si>
  <si>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</si>
  <si>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</si>
  <si>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</si>
  <si>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</si>
  <si>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</si>
  <si>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</si>
  <si>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</si>
  <si>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</si>
  <si>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</si>
  <si>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</si>
  <si>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</si>
  <si>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</si>
  <si>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</si>
  <si>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</si>
  <si>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</si>
  <si>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</si>
  <si>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</si>
  <si>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</si>
  <si>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</si>
  <si>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</si>
  <si>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</si>
  <si>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</si>
  <si>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</si>
  <si>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</si>
  <si>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</si>
  <si>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</si>
  <si>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</si>
  <si>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</si>
  <si>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</si>
  <si>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</si>
  <si>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</si>
  <si>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</si>
  <si>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</si>
  <si>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</si>
  <si>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</si>
  <si>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</si>
  <si>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</si>
  <si>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</si>
  <si>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</si>
  <si>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</si>
  <si>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</si>
  <si>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</si>
  <si>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</si>
  <si>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</si>
  <si>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</si>
  <si>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</si>
  <si>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</si>
  <si>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</si>
  <si>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</si>
  <si>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</si>
  <si>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</si>
  <si>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</si>
  <si>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</si>
  <si>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</si>
  <si>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</si>
  <si>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</si>
  <si>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</si>
  <si>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</si>
  <si>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</si>
  <si>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</si>
  <si>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</si>
  <si>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</si>
  <si>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</si>
  <si>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</si>
  <si>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</si>
  <si>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</si>
  <si>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</si>
  <si>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</si>
  <si>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</si>
  <si>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</si>
  <si>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</si>
  <si>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</si>
  <si>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</si>
  <si>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</si>
  <si>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</si>
  <si>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</si>
  <si>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</si>
  <si>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</si>
  <si>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</si>
  <si>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</si>
  <si>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</si>
  <si>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</si>
  <si>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</si>
  <si>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</si>
  <si>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</si>
  <si>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</si>
  <si>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</si>
  <si>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</si>
  <si>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</si>
  <si>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</si>
  <si>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</si>
  <si>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</si>
  <si>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</si>
  <si>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</si>
  <si>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</si>
  <si>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</si>
  <si>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</si>
  <si>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</si>
  <si>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</si>
  <si>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</si>
  <si>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</si>
  <si>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</si>
  <si>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</si>
  <si>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</si>
  <si>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</si>
  <si>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</si>
  <si>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</si>
  <si>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</si>
  <si>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</si>
  <si>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</si>
  <si>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</si>
  <si>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</si>
  <si>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</si>
  <si>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</si>
  <si>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</si>
  <si>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</si>
  <si>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</si>
  <si>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</si>
  <si>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</si>
  <si>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</si>
  <si>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</si>
  <si>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</si>
  <si>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</si>
  <si>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</si>
  <si>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</si>
  <si>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</si>
  <si>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</si>
  <si>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</si>
  <si>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</si>
  <si>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</si>
  <si>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</si>
  <si>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</si>
  <si>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</si>
  <si>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</si>
  <si>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</si>
  <si>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</si>
  <si>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</si>
  <si>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</si>
  <si>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</si>
  <si>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</si>
  <si>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</si>
  <si>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</si>
  <si>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</si>
  <si>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</si>
  <si>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</si>
  <si>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</si>
  <si>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</si>
  <si>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</si>
  <si>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</si>
  <si>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</si>
  <si>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</si>
  <si>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</si>
  <si>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</si>
  <si>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</si>
  <si>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</si>
  <si>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</si>
  <si>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</si>
  <si>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</si>
  <si>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</si>
  <si>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</si>
  <si>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</si>
  <si>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</si>
  <si>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</si>
  <si>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</si>
  <si>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</si>
  <si>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</si>
  <si>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</si>
  <si>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</si>
  <si>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</si>
  <si>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</si>
  <si>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</si>
  <si>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</si>
  <si>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</si>
  <si>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</si>
  <si>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</si>
  <si>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</si>
  <si>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</si>
  <si>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</si>
  <si>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</si>
  <si>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</si>
  <si>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</si>
  <si>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</si>
  <si>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</si>
  <si>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</si>
  <si>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</si>
  <si>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</si>
  <si>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</si>
  <si>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</si>
  <si>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</si>
  <si>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</si>
  <si>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</si>
  <si>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</si>
  <si>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</si>
  <si>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</si>
  <si>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</si>
  <si>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</si>
  <si>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</si>
  <si>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</si>
  <si>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</si>
  <si>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</si>
  <si>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</si>
  <si>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</si>
  <si>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</si>
  <si>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</si>
  <si>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</si>
  <si>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</si>
  <si>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</si>
  <si>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</si>
  <si>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</si>
  <si>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</si>
  <si>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</si>
  <si>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</si>
  <si>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</si>
  <si>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</si>
  <si>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</si>
  <si>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</si>
  <si>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</si>
  <si>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</si>
  <si>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</si>
  <si>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</si>
  <si>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</si>
  <si>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</si>
  <si>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</si>
  <si>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</si>
  <si>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</si>
  <si>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</si>
  <si>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</si>
  <si>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</si>
  <si>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</si>
  <si>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</si>
  <si>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</si>
  <si>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</si>
  <si>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</si>
  <si>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</si>
  <si>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</si>
  <si>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</si>
  <si>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</si>
  <si>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</si>
  <si>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</si>
  <si>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</si>
  <si>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</si>
  <si>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</si>
  <si>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</si>
  <si>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</si>
  <si>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</si>
  <si>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</si>
  <si>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</si>
  <si>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</si>
  <si>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</si>
  <si>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</si>
  <si>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</si>
  <si>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</si>
  <si>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</si>
  <si>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</si>
  <si>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</si>
  <si>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</si>
  <si>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</si>
  <si>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</si>
  <si>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</si>
  <si>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</si>
  <si>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</si>
  <si>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</si>
  <si>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</si>
  <si>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</si>
  <si>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</si>
  <si>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</si>
  <si>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</si>
  <si>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</si>
  <si>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</si>
  <si>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</si>
  <si>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</si>
  <si>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</si>
  <si>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</si>
  <si>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</si>
  <si>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</si>
  <si>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</si>
  <si>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</si>
  <si>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</si>
  <si>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</si>
  <si>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</si>
  <si>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</si>
  <si>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</si>
  <si>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</si>
  <si>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</si>
  <si>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</si>
  <si>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</si>
  <si>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</si>
  <si>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</si>
  <si>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</si>
  <si>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</si>
  <si>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</si>
  <si>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</si>
  <si>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</si>
  <si>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</si>
  <si>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</si>
  <si>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</si>
  <si>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</si>
  <si>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</si>
  <si>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</si>
  <si>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</si>
  <si>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</si>
  <si>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</si>
  <si>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</si>
  <si>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</si>
  <si>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</si>
  <si>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</si>
  <si>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</si>
  <si>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</si>
  <si>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</si>
  <si>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</si>
  <si>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</si>
  <si>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</si>
  <si>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</si>
  <si>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</si>
  <si>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</si>
  <si>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</si>
  <si>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</si>
  <si>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</si>
  <si>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</si>
  <si>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</si>
  <si>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</si>
  <si>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</si>
  <si>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</si>
  <si>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</si>
  <si>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</si>
  <si>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</si>
  <si>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</si>
  <si>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</si>
  <si>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</si>
  <si>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</si>
  <si>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</si>
  <si>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</si>
  <si>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</si>
  <si>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</si>
  <si>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</si>
  <si>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</si>
  <si>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</si>
  <si>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</si>
  <si>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</si>
  <si>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</si>
  <si>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</si>
  <si>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</si>
  <si>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</si>
  <si>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</si>
  <si>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</si>
  <si>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</si>
  <si>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</si>
  <si>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</si>
  <si>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</si>
  <si>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</si>
  <si>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</si>
  <si>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</si>
  <si>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</si>
  <si>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</si>
  <si>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</si>
  <si>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</si>
  <si>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</si>
  <si>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</si>
  <si>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</si>
  <si>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</si>
  <si>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</si>
  <si>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</si>
  <si>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</si>
  <si>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</si>
  <si>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</si>
  <si>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</si>
  <si>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</si>
  <si>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</si>
  <si>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</si>
  <si>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</si>
  <si>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</si>
  <si>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</si>
  <si>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</si>
  <si>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</si>
  <si>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</si>
  <si>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</si>
  <si>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</si>
  <si>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</si>
  <si>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</si>
  <si>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</si>
  <si>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</si>
  <si>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</si>
  <si>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</si>
  <si>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</si>
  <si>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</si>
  <si>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</si>
  <si>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</si>
  <si>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</si>
  <si>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</si>
  <si>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</si>
  <si>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</si>
  <si>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</si>
  <si>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</si>
  <si>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</si>
  <si>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</si>
  <si>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</si>
  <si>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</si>
  <si>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</si>
  <si>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</si>
  <si>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</si>
  <si>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</si>
  <si>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</si>
  <si>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</si>
  <si>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</si>
  <si>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</si>
  <si>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</si>
  <si>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</si>
  <si>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</si>
  <si>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</si>
  <si>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</si>
  <si>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</si>
  <si>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</si>
  <si>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</si>
  <si>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</si>
  <si>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</si>
  <si>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</si>
  <si>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</si>
  <si>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</si>
  <si>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</si>
  <si>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</si>
  <si>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</si>
  <si>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</si>
  <si>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</si>
  <si>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</si>
  <si>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</si>
  <si>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</si>
  <si>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</si>
  <si>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</si>
  <si>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</si>
  <si>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</si>
  <si>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</si>
  <si>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</si>
  <si>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</si>
  <si>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</si>
  <si>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</si>
  <si>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</si>
  <si>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</si>
  <si>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</si>
  <si>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</si>
  <si>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</si>
  <si>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</si>
  <si>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</si>
  <si>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</si>
  <si>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</si>
  <si>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</si>
  <si>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</si>
  <si>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</si>
  <si>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</si>
  <si>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</si>
  <si>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</si>
  <si>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</si>
  <si>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</si>
  <si>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</si>
  <si>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</si>
  <si>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</si>
  <si>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</si>
  <si>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</si>
  <si>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</si>
  <si>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</si>
  <si>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</si>
  <si>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</si>
  <si>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</si>
  <si>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</si>
  <si>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</si>
  <si>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</si>
  <si>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</si>
  <si>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</si>
  <si>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</si>
  <si>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</si>
  <si>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</si>
  <si>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</si>
  <si>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</si>
  <si>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</si>
  <si>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</si>
  <si>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</si>
  <si>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</si>
  <si>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</si>
  <si>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</si>
  <si>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</si>
  <si>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</si>
  <si>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</si>
  <si>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</si>
  <si>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</si>
  <si>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</si>
  <si>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</si>
  <si>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</si>
  <si>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</si>
  <si>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</si>
  <si>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</si>
  <si>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</si>
  <si>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</si>
  <si>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</si>
  <si>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</si>
  <si>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</si>
  <si>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</si>
  <si>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</si>
  <si>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</si>
  <si>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</si>
  <si>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</si>
  <si>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</si>
  <si>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</si>
  <si>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</si>
  <si>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</si>
  <si>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</si>
  <si>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</si>
  <si>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</si>
  <si>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</si>
  <si>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</si>
  <si>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</si>
  <si>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</si>
  <si>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</si>
  <si>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</si>
  <si>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</si>
  <si>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</si>
  <si>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</si>
  <si>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</si>
  <si>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</si>
  <si>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</si>
  <si>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</si>
  <si>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</si>
  <si>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</si>
  <si>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</si>
  <si>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</si>
  <si>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</si>
  <si>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</si>
  <si>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</si>
  <si>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</si>
  <si>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</si>
  <si>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</si>
  <si>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</si>
  <si>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</si>
  <si>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</si>
  <si>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</si>
  <si>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</si>
  <si>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</si>
  <si>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</si>
  <si>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</si>
  <si>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</si>
  <si>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</si>
  <si>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</si>
  <si>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</si>
  <si>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</si>
  <si>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</si>
  <si>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</si>
  <si>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</si>
  <si>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</si>
  <si>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</si>
  <si>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</si>
  <si>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</si>
  <si>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</si>
  <si>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</si>
  <si>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</si>
  <si>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</si>
  <si>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</si>
  <si>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</si>
  <si>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</si>
  <si>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</si>
  <si>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</si>
  <si>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</si>
  <si>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</si>
  <si>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</si>
  <si>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</si>
  <si>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</si>
  <si>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</si>
  <si>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</si>
  <si>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</si>
  <si>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</si>
  <si>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</si>
  <si>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</si>
  <si>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</si>
  <si>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</si>
  <si>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</si>
  <si>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</si>
  <si>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</si>
  <si>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</si>
  <si>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</si>
  <si>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</si>
  <si>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</si>
  <si>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</si>
  <si>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</si>
  <si>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</si>
  <si>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</si>
  <si>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</si>
  <si>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</si>
  <si>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</si>
  <si>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</si>
  <si>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</si>
  <si>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</si>
  <si>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</si>
  <si>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</si>
  <si>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</si>
  <si>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</si>
  <si>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</si>
  <si>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</si>
  <si>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</si>
  <si>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</si>
  <si>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</si>
  <si>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</si>
  <si>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</si>
  <si>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</si>
  <si>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</si>
  <si>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</si>
  <si>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</si>
  <si>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</si>
  <si>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</si>
  <si>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</si>
  <si>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</si>
  <si>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</si>
  <si>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</si>
  <si>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</si>
  <si>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</si>
  <si>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</si>
  <si>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</si>
  <si>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</si>
  <si>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</si>
  <si>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</si>
  <si>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</si>
  <si>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</si>
  <si>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</si>
  <si>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</si>
  <si>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</si>
  <si>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</si>
  <si>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</si>
  <si>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</si>
  <si>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</si>
  <si>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</si>
  <si>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</si>
  <si>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</si>
  <si>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</si>
  <si>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</si>
  <si>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</si>
  <si>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</si>
  <si>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</si>
  <si>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</si>
  <si>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</si>
  <si>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</si>
  <si>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</si>
  <si>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</si>
  <si>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</si>
  <si>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</si>
  <si>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</si>
  <si>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</si>
  <si>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</si>
  <si>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</si>
  <si>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</si>
  <si>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</si>
  <si>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</si>
  <si>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</si>
  <si>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</si>
  <si>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</si>
  <si>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</si>
  <si>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</si>
  <si>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</si>
  <si>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</si>
  <si>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</si>
  <si>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</si>
  <si>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</si>
  <si>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</si>
  <si>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</si>
  <si>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</si>
  <si>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</si>
  <si>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</si>
  <si>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</si>
  <si>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</si>
  <si>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</si>
  <si>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</si>
  <si>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</si>
  <si>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</si>
  <si>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</si>
  <si>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</si>
  <si>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</si>
  <si>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</si>
  <si>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</si>
  <si>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</si>
  <si>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</si>
  <si>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</si>
  <si>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</si>
  <si>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</si>
  <si>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</si>
  <si>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</si>
  <si>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</si>
  <si>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</si>
  <si>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</si>
  <si>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</si>
  <si>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</si>
  <si>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</si>
  <si>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</si>
  <si>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</si>
  <si>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</si>
  <si>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</si>
  <si>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</si>
  <si>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</si>
  <si>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</si>
  <si>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</si>
  <si>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</si>
  <si>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</si>
  <si>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</si>
  <si>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</si>
  <si>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</si>
  <si>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</si>
  <si>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</si>
  <si>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</si>
  <si>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</si>
  <si>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</si>
  <si>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</si>
  <si>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</si>
  <si>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</si>
  <si>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</si>
  <si>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</si>
  <si>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</si>
  <si>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</si>
  <si>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</si>
  <si>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</si>
  <si>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</si>
  <si>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</si>
  <si>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</si>
  <si>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</si>
  <si>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</si>
  <si>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</si>
  <si>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</si>
  <si>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</si>
  <si>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</si>
  <si>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</si>
  <si>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</si>
  <si>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</si>
  <si>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</si>
  <si>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</si>
  <si>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</si>
  <si>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</si>
  <si>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</si>
  <si>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</si>
  <si>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</si>
  <si>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</si>
  <si>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</si>
  <si>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</si>
  <si>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</si>
  <si>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</si>
  <si>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</si>
  <si>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</si>
  <si>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</si>
  <si>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</si>
  <si>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</si>
  <si>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</si>
  <si>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</si>
  <si>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</si>
  <si>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</si>
  <si>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</si>
  <si>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</si>
  <si>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</si>
  <si>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</si>
  <si>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</si>
  <si>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</si>
  <si>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</si>
  <si>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</si>
  <si>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</si>
  <si>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</si>
  <si>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</si>
  <si>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</si>
  <si>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</si>
  <si>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</si>
  <si>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</si>
  <si>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</si>
  <si>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</si>
  <si>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</si>
  <si>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</si>
  <si>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</si>
  <si>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</si>
  <si>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</si>
  <si>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</si>
  <si>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</si>
  <si>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</si>
  <si>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</si>
  <si>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</si>
  <si>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</si>
  <si>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</si>
  <si>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</si>
  <si>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</si>
  <si>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</si>
  <si>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</si>
  <si>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</si>
  <si>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</si>
  <si>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</si>
  <si>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</si>
  <si>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</si>
  <si>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</si>
  <si>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</si>
  <si>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</si>
  <si>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</si>
  <si>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</si>
  <si>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</si>
  <si>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</si>
  <si>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</si>
  <si>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</si>
  <si>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</si>
  <si>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</si>
  <si>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</si>
  <si>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</si>
  <si>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</si>
  <si>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</si>
  <si>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</si>
  <si>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</si>
  <si>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</si>
  <si>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</si>
  <si>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</si>
  <si>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</si>
  <si>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</si>
  <si>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</si>
  <si>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</si>
  <si>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</si>
  <si>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</si>
  <si>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</si>
  <si>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</si>
  <si>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</si>
  <si>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</si>
  <si>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</si>
  <si>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</si>
  <si>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</si>
  <si>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</si>
  <si>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</si>
  <si>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</si>
  <si>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</si>
  <si>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</si>
  <si>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</si>
  <si>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</si>
  <si>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</si>
  <si>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</si>
  <si>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</si>
  <si>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</si>
  <si>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</si>
  <si>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</si>
  <si>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</si>
  <si>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</si>
  <si>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</si>
  <si>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</si>
  <si>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</si>
  <si>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</si>
  <si>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</si>
  <si>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</si>
  <si>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</si>
  <si>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</si>
  <si>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</si>
  <si>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</si>
  <si>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</si>
  <si>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</si>
  <si>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</si>
  <si>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</si>
  <si>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</si>
  <si>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</si>
  <si>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</si>
  <si>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</si>
  <si>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</si>
  <si>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</si>
  <si>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</si>
  <si>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</si>
  <si>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</si>
  <si>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</si>
  <si>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</si>
  <si>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</si>
  <si>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</si>
  <si>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</si>
  <si>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</si>
  <si>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</si>
  <si>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</si>
  <si>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</si>
  <si>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</si>
  <si>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</si>
  <si>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</si>
  <si>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</si>
  <si>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</si>
  <si>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</si>
  <si>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</si>
  <si>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</si>
  <si>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</si>
  <si>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</si>
  <si>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</si>
  <si>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</si>
  <si>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</si>
  <si>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</si>
  <si>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</si>
  <si>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</si>
  <si>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</si>
  <si>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</si>
  <si>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</si>
  <si>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</si>
  <si>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</si>
  <si>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</si>
  <si>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</si>
  <si>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</si>
  <si>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</si>
  <si>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</si>
  <si>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</si>
  <si>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</si>
  <si>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</si>
  <si>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</si>
  <si>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</si>
  <si>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</si>
  <si>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</si>
  <si>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</si>
  <si>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</si>
  <si>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</si>
  <si>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</si>
  <si>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</si>
  <si>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</si>
  <si>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</si>
  <si>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</si>
  <si>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</si>
  <si>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</si>
  <si>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</si>
  <si>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</si>
  <si>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</si>
  <si>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</si>
  <si>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</si>
  <si>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</si>
  <si>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</si>
  <si>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</si>
  <si>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</si>
  <si>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</si>
  <si>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</si>
  <si>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</si>
  <si>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</si>
  <si>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</si>
  <si>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</si>
  <si>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</si>
  <si>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</si>
  <si>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</si>
  <si>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</si>
  <si>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</si>
  <si>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</si>
  <si>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</si>
  <si>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</si>
  <si>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</si>
  <si>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</si>
  <si>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</si>
  <si>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</si>
  <si>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</si>
  <si>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</si>
  <si>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</si>
  <si>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</si>
  <si>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</si>
  <si>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</si>
  <si>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</si>
  <si>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</si>
  <si>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</si>
  <si>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</si>
  <si>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</si>
  <si>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</si>
  <si>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</si>
  <si>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</si>
  <si>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</si>
  <si>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</si>
  <si>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</si>
  <si>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</si>
  <si>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</si>
  <si>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</si>
  <si>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</si>
  <si>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</si>
  <si>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</si>
  <si>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</si>
  <si>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</si>
  <si>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</si>
  <si>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</si>
  <si>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</si>
  <si>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</si>
  <si>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</si>
  <si>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</si>
  <si>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</si>
  <si>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</si>
  <si>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</si>
  <si>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</si>
  <si>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</si>
  <si>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</si>
  <si>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</si>
  <si>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</si>
  <si>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</si>
  <si>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</si>
  <si>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</si>
  <si>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</si>
  <si>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</si>
  <si>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</si>
  <si>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</si>
  <si>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</si>
  <si>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</si>
  <si>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</si>
  <si>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</si>
  <si>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</si>
  <si>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</si>
  <si>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</si>
  <si>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</si>
  <si>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</si>
  <si>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</si>
  <si>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</si>
  <si>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</si>
  <si>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</si>
  <si>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</si>
  <si>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</si>
  <si>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</si>
  <si>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</si>
  <si>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</si>
  <si>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</si>
  <si>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</si>
  <si>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</si>
  <si>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</si>
  <si>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</si>
  <si>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</si>
  <si>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</si>
  <si>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</si>
  <si>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</si>
  <si>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</si>
  <si>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</si>
  <si>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</si>
  <si>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</si>
  <si>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</si>
  <si>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</si>
  <si>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</si>
  <si>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</si>
  <si>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</si>
  <si>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</si>
  <si>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</si>
  <si>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</si>
  <si>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</si>
  <si>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</si>
  <si>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</si>
  <si>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</si>
  <si>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</si>
  <si>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</si>
  <si>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</si>
  <si>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</si>
  <si>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</si>
  <si>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</si>
  <si>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</si>
  <si>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</si>
  <si>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</si>
  <si>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</si>
  <si>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</si>
  <si>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</si>
  <si>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</si>
  <si>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</si>
  <si>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</si>
  <si>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</si>
  <si>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</si>
  <si>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</si>
  <si>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</si>
  <si>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</si>
  <si>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</si>
  <si>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</si>
  <si>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</si>
  <si>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</si>
  <si>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</si>
  <si>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</si>
  <si>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</si>
  <si>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</si>
  <si>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</si>
  <si>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</si>
  <si>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</si>
  <si>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</si>
  <si>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</si>
  <si>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</si>
  <si>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</si>
  <si>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</si>
  <si>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</si>
  <si>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</si>
  <si>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</si>
  <si>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</si>
  <si>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</si>
  <si>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</si>
  <si>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</si>
  <si>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</si>
  <si>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</si>
  <si>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</si>
  <si>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</si>
  <si>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</si>
  <si>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</si>
  <si>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</si>
  <si>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</si>
  <si>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</si>
  <si>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</si>
  <si>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</si>
  <si>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</si>
  <si>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</si>
  <si>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</si>
  <si>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</si>
  <si>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</si>
  <si>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</si>
  <si>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</si>
  <si>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</si>
  <si>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</si>
  <si>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</si>
  <si>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</si>
  <si>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</si>
  <si>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</si>
  <si>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</si>
  <si>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</si>
  <si>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</si>
  <si>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</si>
  <si>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</si>
  <si>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</si>
  <si>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</si>
  <si>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</si>
  <si>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</si>
  <si>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</si>
  <si>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</si>
  <si>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</si>
  <si>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</si>
  <si>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</si>
  <si>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</si>
  <si>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</si>
  <si>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</si>
  <si>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</si>
  <si>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</si>
  <si>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</si>
  <si>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</si>
  <si>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</si>
  <si>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</si>
  <si>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</si>
  <si>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</si>
  <si>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</si>
  <si>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</si>
  <si>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</si>
  <si>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</si>
  <si>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</si>
  <si>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</si>
  <si>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</si>
  <si>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</si>
  <si>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</si>
  <si>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</si>
  <si>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</si>
  <si>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</si>
  <si>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</si>
  <si>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</si>
  <si>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</si>
  <si>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</si>
  <si>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</si>
  <si>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</si>
  <si>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</si>
  <si>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</si>
  <si>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</si>
  <si>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</si>
  <si>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</si>
  <si>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</si>
  <si>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</si>
  <si>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</si>
  <si>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</si>
  <si>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</si>
  <si>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</si>
  <si>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</si>
  <si>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</si>
  <si>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</si>
  <si>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</si>
  <si>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</si>
  <si>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</si>
  <si>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</si>
  <si>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</si>
  <si>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</si>
  <si>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</si>
  <si>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</si>
  <si>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</si>
  <si>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</si>
  <si>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</si>
  <si>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</si>
  <si>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</si>
  <si>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</si>
  <si>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</si>
  <si>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</si>
  <si>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</si>
  <si>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</si>
  <si>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</si>
  <si>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</si>
  <si>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</si>
  <si>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</si>
  <si>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</si>
  <si>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</si>
  <si>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</si>
  <si>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</si>
  <si>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</si>
  <si>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</si>
  <si>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</si>
  <si>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</si>
  <si>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</si>
  <si>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</si>
  <si>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</si>
  <si>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</si>
  <si>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</si>
  <si>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</si>
  <si>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</si>
  <si>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</si>
  <si>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</si>
  <si>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</si>
  <si>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</si>
  <si>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</si>
  <si>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</si>
  <si>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</si>
  <si>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</si>
  <si>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</si>
  <si>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</si>
  <si>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</si>
  <si>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</si>
  <si>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</si>
  <si>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</si>
  <si>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</si>
  <si>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</si>
  <si>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</si>
  <si>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</si>
  <si>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</si>
  <si>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</si>
  <si>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</si>
  <si>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</si>
  <si>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</si>
  <si>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</si>
  <si>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</si>
  <si>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</si>
  <si>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</si>
  <si>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</si>
  <si>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</si>
  <si>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</si>
  <si>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</si>
  <si>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</si>
  <si>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</si>
  <si>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</si>
  <si>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</si>
  <si>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</si>
  <si>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</si>
  <si>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</si>
  <si>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</si>
  <si>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</si>
  <si>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</si>
  <si>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</si>
  <si>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</si>
  <si>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</si>
  <si>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</si>
  <si>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</si>
  <si>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</si>
  <si>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</si>
  <si>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</si>
  <si>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</si>
  <si>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</si>
  <si>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</si>
  <si>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</si>
  <si>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</si>
  <si>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</si>
  <si>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</si>
  <si>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</si>
  <si>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</si>
  <si>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</si>
  <si>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</si>
  <si>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</si>
  <si>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</si>
  <si>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</si>
  <si>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</si>
  <si>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</si>
  <si>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</si>
  <si>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</si>
  <si>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</si>
  <si>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</si>
  <si>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</si>
  <si>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</si>
  <si>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</si>
  <si>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</si>
  <si>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</si>
  <si>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</si>
  <si>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</si>
  <si>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</si>
  <si>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</si>
  <si>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</si>
  <si>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</si>
  <si>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</si>
  <si>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</si>
  <si>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</si>
  <si>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</si>
  <si>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</si>
  <si>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</si>
  <si>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</si>
  <si>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</si>
  <si>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</si>
  <si>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</si>
  <si>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</si>
  <si>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</si>
  <si>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</si>
  <si>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</si>
  <si>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</si>
  <si>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</si>
  <si>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</si>
  <si>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</si>
  <si>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</si>
  <si>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</si>
  <si>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</si>
  <si>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</si>
  <si>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</si>
  <si>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</si>
  <si>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</si>
  <si>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</si>
  <si>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</si>
  <si>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</si>
  <si>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</si>
  <si>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</si>
  <si>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</si>
  <si>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</si>
  <si>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</si>
  <si>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</si>
  <si>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</si>
  <si>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</si>
  <si>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</si>
  <si>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</si>
  <si>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</si>
  <si>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</si>
  <si>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</si>
  <si>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</si>
  <si>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</si>
  <si>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</si>
  <si>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</si>
  <si>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</si>
  <si>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</si>
  <si>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</si>
  <si>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</si>
  <si>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</si>
  <si>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</si>
  <si>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</si>
  <si>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</si>
  <si>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</si>
  <si>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</si>
  <si>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</si>
  <si>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</si>
  <si>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</si>
  <si>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</si>
  <si>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</si>
  <si>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</si>
  <si>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</si>
  <si>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</si>
  <si>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</si>
  <si>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</si>
  <si>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</si>
  <si>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</si>
  <si>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</si>
  <si>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</si>
  <si>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</si>
  <si>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</si>
  <si>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</si>
  <si>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</si>
  <si>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</si>
  <si>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</si>
  <si>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</si>
  <si>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</si>
  <si>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</si>
  <si>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</si>
  <si>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</si>
  <si>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</si>
  <si>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</si>
  <si>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</si>
  <si>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</si>
  <si>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</si>
  <si>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</si>
  <si>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</si>
  <si>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</si>
  <si>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</si>
  <si>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</si>
  <si>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</si>
  <si>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</si>
  <si>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</si>
  <si>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</si>
  <si>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</si>
  <si>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</si>
  <si>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</si>
  <si>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</si>
  <si>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</si>
  <si>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</si>
  <si>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</si>
  <si>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</si>
  <si>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</si>
  <si>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</si>
  <si>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</si>
  <si>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</si>
  <si>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</si>
  <si>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</si>
  <si>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</si>
  <si>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</si>
  <si>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</si>
  <si>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</si>
  <si>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</si>
  <si>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</si>
  <si>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</si>
  <si>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</si>
  <si>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</si>
  <si>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</si>
  <si>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</si>
  <si>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</si>
  <si>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</si>
  <si>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</si>
  <si>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</si>
  <si>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</si>
  <si>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</si>
  <si>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</si>
  <si>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</si>
  <si>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</si>
  <si>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</si>
  <si>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</si>
  <si>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</si>
  <si>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</si>
  <si>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</si>
  <si>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</si>
  <si>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</si>
  <si>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</si>
  <si>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</si>
  <si>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</si>
  <si>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</si>
  <si>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</si>
  <si>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</si>
  <si>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</si>
  <si>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</si>
  <si>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</si>
  <si>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</si>
  <si>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</si>
  <si>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</si>
  <si>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</si>
  <si>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</si>
  <si>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</si>
  <si>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</si>
  <si>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</si>
  <si>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</si>
  <si>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</si>
  <si>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</si>
  <si>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</si>
  <si>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</si>
  <si>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</si>
  <si>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</si>
  <si>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</si>
  <si>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</si>
  <si>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</si>
  <si>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</si>
  <si>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</si>
  <si>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</si>
  <si>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</si>
  <si>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</si>
  <si>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</si>
  <si>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</si>
  <si>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</si>
  <si>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</si>
  <si>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</si>
  <si>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</si>
  <si>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</si>
  <si>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</si>
  <si>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</si>
  <si>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</si>
  <si>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</si>
  <si>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</si>
  <si>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</si>
  <si>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</si>
  <si>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</si>
  <si>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</si>
  <si>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</si>
  <si>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</si>
  <si>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</si>
  <si>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</si>
  <si>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</si>
  <si>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</si>
  <si>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</si>
  <si>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</si>
  <si>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</si>
  <si>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</si>
  <si>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</si>
  <si>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</si>
  <si>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</si>
  <si>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</si>
  <si>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</si>
  <si>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</si>
  <si>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</si>
  <si>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</si>
  <si>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</si>
  <si>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</si>
  <si>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</si>
  <si>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</si>
  <si>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</si>
  <si>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</si>
  <si>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</si>
  <si>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</si>
  <si>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</si>
  <si>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</si>
  <si>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</si>
  <si>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</si>
  <si>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</si>
  <si>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</si>
  <si>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</si>
  <si>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</si>
  <si>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</si>
  <si>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</si>
  <si>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</si>
  <si>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</si>
  <si>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</si>
  <si>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</si>
  <si>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</si>
  <si>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</si>
  <si>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</si>
  <si>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</si>
  <si>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</si>
  <si>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</si>
  <si>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</si>
  <si>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</si>
  <si>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</si>
  <si>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</si>
  <si>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</si>
  <si>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</si>
  <si>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</si>
  <si>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</si>
  <si>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</si>
  <si>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</si>
  <si>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</si>
  <si>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</si>
  <si>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</si>
  <si>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</si>
  <si>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</si>
  <si>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</si>
  <si>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</si>
  <si>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</si>
  <si>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</si>
  <si>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</si>
  <si>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</si>
  <si>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</si>
  <si>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</si>
  <si>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</si>
  <si>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</si>
  <si>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</si>
  <si>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</si>
  <si>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</si>
  <si>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</si>
  <si>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</si>
  <si>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</si>
  <si>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</si>
  <si>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</si>
  <si>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</si>
  <si>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</si>
  <si>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</si>
  <si>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</si>
  <si>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</si>
  <si>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</si>
  <si>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</si>
  <si>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</si>
  <si>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</si>
  <si>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</si>
  <si>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</si>
  <si>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</si>
  <si>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</si>
  <si>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</si>
  <si>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</si>
  <si>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</si>
  <si>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</si>
  <si>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</si>
  <si>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</si>
  <si>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</si>
  <si>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</si>
  <si>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</si>
  <si>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</si>
  <si>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</si>
  <si>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</si>
  <si>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</si>
  <si>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</si>
  <si>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</si>
  <si>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</si>
  <si>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</si>
  <si>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</si>
  <si>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</si>
  <si>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</si>
  <si>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</si>
  <si>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</si>
  <si>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</si>
  <si>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</si>
  <si>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</si>
  <si>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</si>
  <si>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</si>
  <si>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</si>
  <si>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</si>
  <si>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</si>
  <si>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</si>
  <si>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</si>
  <si>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</si>
  <si>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</si>
  <si>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</si>
  <si>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</si>
  <si>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</si>
  <si>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</si>
  <si>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</si>
  <si>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</si>
  <si>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</si>
  <si>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</si>
  <si>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</si>
  <si>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</si>
  <si>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</si>
  <si>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</si>
  <si>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</si>
  <si>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</si>
  <si>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</si>
  <si>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</si>
  <si>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</si>
  <si>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</si>
  <si>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</si>
  <si>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</si>
  <si>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</si>
  <si>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</si>
  <si>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</si>
  <si>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</si>
  <si>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</si>
  <si>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</si>
  <si>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</si>
  <si>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</si>
  <si>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</si>
  <si>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</si>
  <si>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</si>
  <si>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</si>
  <si>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</si>
  <si>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</si>
  <si>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</si>
  <si>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</si>
  <si>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</si>
  <si>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</si>
  <si>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</si>
  <si>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</si>
  <si>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</si>
  <si>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</si>
  <si>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</si>
  <si>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</si>
  <si>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</si>
  <si>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</si>
  <si>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</si>
  <si>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</si>
  <si>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</si>
  <si>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</si>
  <si>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</si>
  <si>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</si>
  <si>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</si>
  <si>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</si>
  <si>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</si>
  <si>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</si>
  <si>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</si>
  <si>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</si>
  <si>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</si>
  <si>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</si>
  <si>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</si>
  <si>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</si>
  <si>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</si>
  <si>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</si>
  <si>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</si>
  <si>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</si>
  <si>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</si>
  <si>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</si>
  <si>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</si>
  <si>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</si>
  <si>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</si>
  <si>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</si>
  <si>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</si>
  <si>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</si>
  <si>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</si>
  <si>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</si>
  <si>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</si>
  <si>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</si>
  <si>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</si>
  <si>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</si>
  <si>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</si>
  <si>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</si>
  <si>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</si>
  <si>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</si>
  <si>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</si>
  <si>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</si>
  <si>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</si>
  <si>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</si>
  <si>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</si>
  <si>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</si>
  <si>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</si>
  <si>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</si>
  <si>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</si>
  <si>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</si>
  <si>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</si>
  <si>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</si>
  <si>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</si>
  <si>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</si>
  <si>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</si>
  <si>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</si>
  <si>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</si>
  <si>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</si>
  <si>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</si>
  <si>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</si>
  <si>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</si>
  <si>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</si>
  <si>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</si>
  <si>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</si>
  <si>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</si>
  <si>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</si>
  <si>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</si>
  <si>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</si>
  <si>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</si>
  <si>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</si>
  <si>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</si>
  <si>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</si>
  <si>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</si>
  <si>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</si>
  <si>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</si>
  <si>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</si>
  <si>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</si>
  <si>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</si>
  <si>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</si>
  <si>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</si>
  <si>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</si>
  <si>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</si>
  <si>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</si>
  <si>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</si>
  <si>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</si>
  <si>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</si>
  <si>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</si>
  <si>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</si>
  <si>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</si>
  <si>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</si>
  <si>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</si>
  <si>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</si>
  <si>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</si>
  <si>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</si>
  <si>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</si>
  <si>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</si>
  <si>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</si>
  <si>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</si>
  <si>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</si>
  <si>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</si>
  <si>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</si>
  <si>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</si>
  <si>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</si>
  <si>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</si>
  <si>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</si>
  <si>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</si>
  <si>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</si>
  <si>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</si>
  <si>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</si>
  <si>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</si>
  <si>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</si>
  <si>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</si>
  <si>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</si>
  <si>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</si>
  <si>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</si>
  <si>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</si>
  <si>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</si>
  <si>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</si>
  <si>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</si>
  <si>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</si>
  <si>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</si>
  <si>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</si>
  <si>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</si>
  <si>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</si>
  <si>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</si>
  <si>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</si>
  <si>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</si>
  <si>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</si>
  <si>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</si>
  <si>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</si>
  <si>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</si>
  <si>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</si>
  <si>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</si>
  <si>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</si>
  <si>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</si>
  <si>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</si>
  <si>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</si>
  <si>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</si>
  <si>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</si>
  <si>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</si>
  <si>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</si>
  <si>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</si>
  <si>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</si>
  <si>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</si>
  <si>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</si>
  <si>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</si>
  <si>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</si>
  <si>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</si>
  <si>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</si>
  <si>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</si>
  <si>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</si>
  <si>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</si>
  <si>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</si>
  <si>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</si>
  <si>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</si>
  <si>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</si>
  <si>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</si>
  <si>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</si>
  <si>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</si>
  <si>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</si>
  <si>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</si>
  <si>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</si>
  <si>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</si>
  <si>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</si>
  <si>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</si>
  <si>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</si>
  <si>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</si>
  <si>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</si>
  <si>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</si>
  <si>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</si>
  <si>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</si>
  <si>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</si>
  <si>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</si>
  <si>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</si>
  <si>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</si>
  <si>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</si>
  <si>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</si>
  <si>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</si>
  <si>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</si>
  <si>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</si>
  <si>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</si>
  <si>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</si>
  <si>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</si>
  <si>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</si>
  <si>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</si>
  <si>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</si>
  <si>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</si>
  <si>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</si>
  <si>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</si>
  <si>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</si>
  <si>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</si>
  <si>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</si>
  <si>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</si>
  <si>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</si>
  <si>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</si>
  <si>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</si>
  <si>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</si>
  <si>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</si>
  <si>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</si>
  <si>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</si>
  <si>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</si>
  <si>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</si>
  <si>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</si>
  <si>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</si>
  <si>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</si>
  <si>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</si>
  <si>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</si>
  <si>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</si>
  <si>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</si>
  <si>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</si>
  <si>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</si>
  <si>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</si>
  <si>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</si>
  <si>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</si>
  <si>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</si>
  <si>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</si>
  <si>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</si>
  <si>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</si>
  <si>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</si>
  <si>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</si>
  <si>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</si>
  <si>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</si>
  <si>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</si>
  <si>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</si>
  <si>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</si>
  <si>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</si>
  <si>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</si>
  <si>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</si>
  <si>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</si>
  <si>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</si>
  <si>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</si>
  <si>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</si>
  <si>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</si>
  <si>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</si>
  <si>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</si>
  <si>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</si>
  <si>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</si>
  <si>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</si>
  <si>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</si>
  <si>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</si>
  <si>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</si>
  <si>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</si>
  <si>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</si>
  <si>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</si>
  <si>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</si>
  <si>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</si>
  <si>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</si>
  <si>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</si>
  <si>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</si>
  <si>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</si>
  <si>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</si>
  <si>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</si>
  <si>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</si>
  <si>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</si>
  <si>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</si>
  <si>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</si>
  <si>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</si>
  <si>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</si>
  <si>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</si>
  <si>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</si>
  <si>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</si>
  <si>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</si>
  <si>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</si>
  <si>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</si>
  <si>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</si>
  <si>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</si>
  <si>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</si>
  <si>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</si>
  <si>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</si>
  <si>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</si>
  <si>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</si>
  <si>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</si>
  <si>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</si>
  <si>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</si>
  <si>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</si>
  <si>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</si>
  <si>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</si>
  <si>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</si>
  <si>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</si>
  <si>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</si>
  <si>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</si>
  <si>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</si>
  <si>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</si>
  <si>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</si>
  <si>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</si>
  <si>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</si>
  <si>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</si>
  <si>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</si>
  <si>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</si>
  <si>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</si>
  <si>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</si>
  <si>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</si>
  <si>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</si>
  <si>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</si>
  <si>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</si>
  <si>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</si>
  <si>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</si>
  <si>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</si>
  <si>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</si>
  <si>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</si>
  <si>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</si>
  <si>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</si>
  <si>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</si>
  <si>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</si>
  <si>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</si>
  <si>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</si>
  <si>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</si>
  <si>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</si>
  <si>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</si>
  <si>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</si>
  <si>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</si>
  <si>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</si>
  <si>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</si>
  <si>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</si>
  <si>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</si>
  <si>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</si>
  <si>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</si>
  <si>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</si>
  <si>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</si>
  <si>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</si>
  <si>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</si>
  <si>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</si>
  <si>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</si>
  <si>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</si>
  <si>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</si>
  <si>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</si>
  <si>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</si>
  <si>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</si>
  <si>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</si>
  <si>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</si>
  <si>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</si>
  <si>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</si>
  <si>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</si>
  <si>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</si>
  <si>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</si>
  <si>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</si>
  <si>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</si>
  <si>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</si>
  <si>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</si>
  <si>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</si>
  <si>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</si>
  <si>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</si>
  <si>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</si>
  <si>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</si>
  <si>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</si>
  <si>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</si>
  <si>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</si>
  <si>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</si>
  <si>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</si>
  <si>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</si>
  <si>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</si>
  <si>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</si>
  <si>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</si>
  <si>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</si>
  <si>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</si>
  <si>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</si>
  <si>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</si>
  <si>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</si>
  <si>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</si>
  <si>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</si>
  <si>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</si>
  <si>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</si>
  <si>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</si>
  <si>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</si>
  <si>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</si>
  <si>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</si>
  <si>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</si>
  <si>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</si>
  <si>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</si>
  <si>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</si>
  <si>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</si>
  <si>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</si>
  <si>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</si>
  <si>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</si>
  <si>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</si>
  <si>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</si>
  <si>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</si>
  <si>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</si>
  <si>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</si>
  <si>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</si>
  <si>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</si>
  <si>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</si>
  <si>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</si>
  <si>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</si>
  <si>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</si>
  <si>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</si>
  <si>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</si>
  <si>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</si>
  <si>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</si>
  <si>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</si>
  <si>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</si>
  <si>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</si>
  <si>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</si>
  <si>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</si>
  <si>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</si>
  <si>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</si>
  <si>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</si>
  <si>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</si>
  <si>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</si>
  <si>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</si>
  <si>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</si>
  <si>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</si>
  <si>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</si>
  <si>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</si>
  <si>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</si>
  <si>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</si>
  <si>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</si>
  <si>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</si>
  <si>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</si>
  <si>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</si>
  <si>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</si>
  <si>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</si>
  <si>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</si>
  <si>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</si>
  <si>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</si>
  <si>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</si>
  <si>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</si>
  <si>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</si>
  <si>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</si>
  <si>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</si>
  <si>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</si>
  <si>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</si>
  <si>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</si>
  <si>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</si>
  <si>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</si>
  <si>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</si>
  <si>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</si>
  <si>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</si>
  <si>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</si>
  <si>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</si>
  <si>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</si>
  <si>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</si>
  <si>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</si>
  <si>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</si>
  <si>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</si>
  <si>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</si>
  <si>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</si>
  <si>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</si>
  <si>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</si>
  <si>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</si>
  <si>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</si>
  <si>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</si>
  <si>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</si>
  <si>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</si>
  <si>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</si>
  <si>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</si>
  <si>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</si>
  <si>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</si>
  <si>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</si>
  <si>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</si>
  <si>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</si>
  <si>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</si>
  <si>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</si>
  <si>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</si>
  <si>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</si>
  <si>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</si>
  <si>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</si>
  <si>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</si>
  <si>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</si>
  <si>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</si>
  <si>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</si>
  <si>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</si>
  <si>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</si>
  <si>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</si>
  <si>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</si>
  <si>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</si>
  <si>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</si>
  <si>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</si>
  <si>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</si>
  <si>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</si>
  <si>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</si>
  <si>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</si>
  <si>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</si>
  <si>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</si>
  <si>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</si>
  <si>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</si>
  <si>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</si>
  <si>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</si>
  <si>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</si>
  <si>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</si>
  <si>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</si>
  <si>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</si>
  <si>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</si>
  <si>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</si>
  <si>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</si>
  <si>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</si>
  <si>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</si>
  <si>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</si>
  <si>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</si>
  <si>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</si>
  <si>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</si>
  <si>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</si>
  <si>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</si>
  <si>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</si>
  <si>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</si>
  <si>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</si>
  <si>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</si>
  <si>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</si>
  <si>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</si>
  <si>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</si>
  <si>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</si>
  <si>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</si>
  <si>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</si>
  <si>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</si>
  <si>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</si>
  <si>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</si>
  <si>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</si>
  <si>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</si>
  <si>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</si>
  <si>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</si>
  <si>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</si>
  <si>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</si>
  <si>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</si>
  <si>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</si>
  <si>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</si>
  <si>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</si>
  <si>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</si>
  <si>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</si>
  <si>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</si>
  <si>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</si>
  <si>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</si>
  <si>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</si>
  <si>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</si>
  <si>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</si>
  <si>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</si>
  <si>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</si>
  <si>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</si>
  <si>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</si>
  <si>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</si>
  <si>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</si>
  <si>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</si>
  <si>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</si>
  <si>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</si>
  <si>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</si>
  <si>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</si>
  <si>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</si>
  <si>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</si>
  <si>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</si>
  <si>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</si>
  <si>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</si>
  <si>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</si>
  <si>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</si>
  <si>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</si>
  <si>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</si>
  <si>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</si>
  <si>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</si>
  <si>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</si>
  <si>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</si>
  <si>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</si>
  <si>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</si>
  <si>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</si>
  <si>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</si>
  <si>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</si>
  <si>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</si>
  <si>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</si>
  <si>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</si>
  <si>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</si>
  <si>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</si>
  <si>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</si>
  <si>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</si>
  <si>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</si>
  <si>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</si>
  <si>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</si>
  <si>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</si>
  <si>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</si>
  <si>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</si>
  <si>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</si>
  <si>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</si>
  <si>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</si>
  <si>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</si>
  <si>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</si>
  <si>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</si>
  <si>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</si>
  <si>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</si>
  <si>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</si>
  <si>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</si>
  <si>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</si>
  <si>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</si>
  <si>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</si>
  <si>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</si>
  <si>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</si>
  <si>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</si>
  <si>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</si>
  <si>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</si>
  <si>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</si>
  <si>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</si>
  <si>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</si>
  <si>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</si>
  <si>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</si>
  <si>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</si>
  <si>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</si>
  <si>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</si>
  <si>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</si>
  <si>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</si>
  <si>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</si>
  <si>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</si>
  <si>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</si>
  <si>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</si>
  <si>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</si>
  <si>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</si>
  <si>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</si>
  <si>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</si>
  <si>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</si>
  <si>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</si>
  <si>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</si>
  <si>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</si>
  <si>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</si>
  <si>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</si>
  <si>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</si>
  <si>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</si>
  <si>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</si>
  <si>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</si>
  <si>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</si>
  <si>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</si>
  <si>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</si>
  <si>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</si>
  <si>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</si>
  <si>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</si>
  <si>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</si>
  <si>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</si>
  <si>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</si>
  <si>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</si>
  <si>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</si>
  <si>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</si>
  <si>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</si>
  <si>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</si>
  <si>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</si>
  <si>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</si>
  <si>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</si>
  <si>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</si>
  <si>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</si>
  <si>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</si>
  <si>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</si>
  <si>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</si>
  <si>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</si>
  <si>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</si>
  <si>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</si>
  <si>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</si>
  <si>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</si>
  <si>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</si>
  <si>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</si>
  <si>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</si>
  <si>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</si>
  <si>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</si>
  <si>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</si>
  <si>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</si>
  <si>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</si>
  <si>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</si>
  <si>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</si>
  <si>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</si>
  <si>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</si>
  <si>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</si>
  <si>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</si>
  <si>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</si>
  <si>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</si>
  <si>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</si>
  <si>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</si>
  <si>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</si>
  <si>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</si>
  <si>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</si>
  <si>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</si>
  <si>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</si>
  <si>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</si>
  <si>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</si>
  <si>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</si>
  <si>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</si>
  <si>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</si>
  <si>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</si>
  <si>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</si>
  <si>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</si>
  <si>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</si>
  <si>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</si>
  <si>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</si>
  <si>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</si>
  <si>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</si>
  <si>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</si>
  <si>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</si>
  <si>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</si>
  <si>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</si>
  <si>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</si>
  <si>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</si>
  <si>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</si>
  <si>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</si>
  <si>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</si>
  <si>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</si>
  <si>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</si>
  <si>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</si>
  <si>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</si>
  <si>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</si>
  <si>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</si>
  <si>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</si>
  <si>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</si>
  <si>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</si>
  <si>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</si>
  <si>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</si>
  <si>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</si>
  <si>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</si>
  <si>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</si>
  <si>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</si>
  <si>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</si>
  <si>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</si>
  <si>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</si>
  <si>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</si>
  <si>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</si>
  <si>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</si>
  <si>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</si>
  <si>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</si>
  <si>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</si>
  <si>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</si>
  <si>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</si>
  <si>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</si>
  <si>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</si>
  <si>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</si>
  <si>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</si>
  <si>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</si>
  <si>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</si>
  <si>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</si>
  <si>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</si>
  <si>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</si>
  <si>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</si>
  <si>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</si>
  <si>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</si>
  <si>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</si>
  <si>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</si>
  <si>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</si>
  <si>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</si>
  <si>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</si>
  <si>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</si>
  <si>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</si>
  <si>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</si>
  <si>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</si>
  <si>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</si>
  <si>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</si>
  <si>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</si>
  <si>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</si>
  <si>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</si>
  <si>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</si>
  <si>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</si>
  <si>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</si>
  <si>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</si>
  <si>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</si>
  <si>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</si>
  <si>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</si>
  <si>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</si>
  <si>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</si>
  <si>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</si>
  <si>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</si>
  <si>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</si>
  <si>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</si>
  <si>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</si>
  <si>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</si>
  <si>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</si>
  <si>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</si>
  <si>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</si>
  <si>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</si>
  <si>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</si>
  <si>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</si>
  <si>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</si>
  <si>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</si>
  <si>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</si>
  <si>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</si>
  <si>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</si>
  <si>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</si>
  <si>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</si>
  <si>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</si>
  <si>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</si>
  <si>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</si>
  <si>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</si>
  <si>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</si>
  <si>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</si>
  <si>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</si>
  <si>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</si>
  <si>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</si>
  <si>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</si>
  <si>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</si>
  <si>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</si>
  <si>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</si>
  <si>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</si>
  <si>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</si>
  <si>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</si>
  <si>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</si>
  <si>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</si>
  <si>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</si>
  <si>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</si>
  <si>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</si>
  <si>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</si>
  <si>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</si>
  <si>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</si>
  <si>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</si>
  <si>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</si>
  <si>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</si>
  <si>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</si>
  <si>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</si>
  <si>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</si>
  <si>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</si>
  <si>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</si>
  <si>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</si>
  <si>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</si>
  <si>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</si>
  <si>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</si>
  <si>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</si>
  <si>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</si>
  <si>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</si>
  <si>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</si>
  <si>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</si>
  <si>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</si>
  <si>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</si>
  <si>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</si>
  <si>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</si>
  <si>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</si>
  <si>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</si>
  <si>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</si>
  <si>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</si>
  <si>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</si>
  <si>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</si>
  <si>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</si>
  <si>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</si>
  <si>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</si>
  <si>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</si>
  <si>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</si>
  <si>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</si>
  <si>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</si>
  <si>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</si>
  <si>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</si>
  <si>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</si>
  <si>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</si>
  <si>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</si>
  <si>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</si>
  <si>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</si>
  <si>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</si>
  <si>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</si>
  <si>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</si>
  <si>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</si>
  <si>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</si>
  <si>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</si>
  <si>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</si>
  <si>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</si>
  <si>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</si>
  <si>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</si>
  <si>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</si>
  <si>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</si>
  <si>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</si>
  <si>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</si>
  <si>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</si>
  <si>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</si>
  <si>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</si>
  <si>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</si>
  <si>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</si>
  <si>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</si>
  <si>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</si>
  <si>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</si>
  <si>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</si>
  <si>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</si>
  <si>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</si>
  <si>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</si>
  <si>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</si>
  <si>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</si>
  <si>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</si>
  <si>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</si>
  <si>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</si>
  <si>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</si>
  <si>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</si>
  <si>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</si>
  <si>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</si>
  <si>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</si>
  <si>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</si>
  <si>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</si>
  <si>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</si>
  <si>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</si>
  <si>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</si>
  <si>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</si>
  <si>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</si>
  <si>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</si>
  <si>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</si>
  <si>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</si>
  <si>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</si>
  <si>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</si>
  <si>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</si>
  <si>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</si>
  <si>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</si>
  <si>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</si>
  <si>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</si>
  <si>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</si>
  <si>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</si>
  <si>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</si>
  <si>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</si>
  <si>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</si>
  <si>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</si>
  <si>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</si>
  <si>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</si>
  <si>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</si>
  <si>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</si>
  <si>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</si>
  <si>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</si>
  <si>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</si>
  <si>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</si>
  <si>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</si>
  <si>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</si>
  <si>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</si>
  <si>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</si>
  <si>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</si>
  <si>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</si>
  <si>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</si>
  <si>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</si>
  <si>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</si>
  <si>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</si>
  <si>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</si>
  <si>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</si>
  <si>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</si>
  <si>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</si>
  <si>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</si>
  <si>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</si>
  <si>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</si>
  <si>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</si>
  <si>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</si>
  <si>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</si>
  <si>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</si>
  <si>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</si>
  <si>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</si>
  <si>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</si>
  <si>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</si>
  <si>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</si>
  <si>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</si>
  <si>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</si>
  <si>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</si>
  <si>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</si>
  <si>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</si>
  <si>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</si>
  <si>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</si>
  <si>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</si>
  <si>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</si>
  <si>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</si>
  <si>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</si>
  <si>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</si>
  <si>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</si>
  <si>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</si>
  <si>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</si>
  <si>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</si>
  <si>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</si>
  <si>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</si>
  <si>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</si>
  <si>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</si>
  <si>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</si>
  <si>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</si>
  <si>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</si>
  <si>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</si>
  <si>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</si>
  <si>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</si>
  <si>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</si>
  <si>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</si>
  <si>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</si>
  <si>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</si>
  <si>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</si>
  <si>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</si>
  <si>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</si>
  <si>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</si>
  <si>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</si>
  <si>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</si>
  <si>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</si>
  <si>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</si>
  <si>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</si>
  <si>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</si>
  <si>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</si>
  <si>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</si>
  <si>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</si>
  <si>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</si>
  <si>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</si>
  <si>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</si>
  <si>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</si>
  <si>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</si>
  <si>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</si>
  <si>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</si>
  <si>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</si>
  <si>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</si>
  <si>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</si>
  <si>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</si>
  <si>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</si>
  <si>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</si>
  <si>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</si>
  <si>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</si>
  <si>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</si>
  <si>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</si>
  <si>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</si>
  <si>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</si>
  <si>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</si>
  <si>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</si>
  <si>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</si>
  <si>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</si>
  <si>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</si>
  <si>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</si>
  <si>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</si>
  <si>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</si>
  <si>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</si>
  <si>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</si>
  <si>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</si>
  <si>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</si>
  <si>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</si>
  <si>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</si>
  <si>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</si>
  <si>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</si>
  <si>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</si>
  <si>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</si>
  <si>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</si>
  <si>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</si>
  <si>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</si>
  <si>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</si>
  <si>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</si>
  <si>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</si>
  <si>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</si>
  <si>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</si>
  <si>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</si>
  <si>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</si>
  <si>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</si>
  <si>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</si>
  <si>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</si>
  <si>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</si>
  <si>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</si>
  <si>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</si>
  <si>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</si>
  <si>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</si>
  <si>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</si>
  <si>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</si>
  <si>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</si>
  <si>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</si>
  <si>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</si>
  <si>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</si>
  <si>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</si>
  <si>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</si>
  <si>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</si>
  <si>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</si>
  <si>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</si>
  <si>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</si>
  <si>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</si>
  <si>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</si>
  <si>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</si>
  <si>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</si>
  <si>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</si>
  <si>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</si>
  <si>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</si>
  <si>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</si>
  <si>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</si>
  <si>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</si>
  <si>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</si>
  <si>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</si>
  <si>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</si>
  <si>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</si>
  <si>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</si>
  <si>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</si>
  <si>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</si>
  <si>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</si>
  <si>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</si>
  <si>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</si>
  <si>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</si>
  <si>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</si>
  <si>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</si>
  <si>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</si>
  <si>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</si>
  <si>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</si>
  <si>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</si>
  <si>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</si>
  <si>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</si>
  <si>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</si>
  <si>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</si>
  <si>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</si>
  <si>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</si>
  <si>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</si>
  <si>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</si>
  <si>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</si>
  <si>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</si>
  <si>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</si>
  <si>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</si>
  <si>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</si>
  <si>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</si>
  <si>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</si>
  <si>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</si>
  <si>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</si>
  <si>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</si>
  <si>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</si>
  <si>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</si>
  <si>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</si>
  <si>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</si>
  <si>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</si>
  <si>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</si>
  <si>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</si>
  <si>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</si>
  <si>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</si>
  <si>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</si>
  <si>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</si>
  <si>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</si>
  <si>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</si>
  <si>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</si>
  <si>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</si>
  <si>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</si>
  <si>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</si>
  <si>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</si>
  <si>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</si>
  <si>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</si>
  <si>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</si>
  <si>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</si>
  <si>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</si>
  <si>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</si>
  <si>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</si>
  <si>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</si>
  <si>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</si>
  <si>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</si>
  <si>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</si>
  <si>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</si>
  <si>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</si>
  <si>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</si>
  <si>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</si>
  <si>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</si>
  <si>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</si>
  <si>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</si>
  <si>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</si>
  <si>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</si>
  <si>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</si>
  <si>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</si>
  <si>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</si>
  <si>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</si>
  <si>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</si>
  <si>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</si>
  <si>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</si>
  <si>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</si>
  <si>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</si>
  <si>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</si>
  <si>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</si>
  <si>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</si>
  <si>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</si>
  <si>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</si>
  <si>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</si>
  <si>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</si>
  <si>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</si>
  <si>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</si>
  <si>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</si>
  <si>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</si>
  <si>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</si>
  <si>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</si>
  <si>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</si>
  <si>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</si>
  <si>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</si>
  <si>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</si>
  <si>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</si>
  <si>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</si>
  <si>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</si>
  <si>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</si>
  <si>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</si>
  <si>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</si>
  <si>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</si>
  <si>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</si>
  <si>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</si>
  <si>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</si>
  <si>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</si>
  <si>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</si>
  <si>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</si>
  <si>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</si>
  <si>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</si>
  <si>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</si>
  <si>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</si>
  <si>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</si>
  <si>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</si>
  <si>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</si>
  <si>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</si>
  <si>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</si>
  <si>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</si>
  <si>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</si>
  <si>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</si>
  <si>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</si>
  <si>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</si>
  <si>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</si>
  <si>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</si>
  <si>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</si>
  <si>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</si>
  <si>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</si>
  <si>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</si>
  <si>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</si>
  <si>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</si>
  <si>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</si>
  <si>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</si>
  <si>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</si>
  <si>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</si>
  <si>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</si>
  <si>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</si>
  <si>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</si>
  <si>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</si>
  <si>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</si>
  <si>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</si>
  <si>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</si>
  <si>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</si>
  <si>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</si>
  <si>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</si>
  <si>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</si>
  <si>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</si>
  <si>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</si>
  <si>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</si>
  <si>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</si>
  <si>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</si>
  <si>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</si>
  <si>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</si>
  <si>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</si>
  <si>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</si>
  <si>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</si>
  <si>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</si>
  <si>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</si>
  <si>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</si>
  <si>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</si>
  <si>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</si>
  <si>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</si>
  <si>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</si>
  <si>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</si>
  <si>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</si>
  <si>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</si>
  <si>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</si>
  <si>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</si>
  <si>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</si>
  <si>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</si>
  <si>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</si>
  <si>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</si>
  <si>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</si>
  <si>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</si>
  <si>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</si>
  <si>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</si>
  <si>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</si>
  <si>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</si>
  <si>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</si>
  <si>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</si>
  <si>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</si>
  <si>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</si>
  <si>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</si>
  <si>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</si>
  <si>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</si>
  <si>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</si>
  <si>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</si>
  <si>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</si>
  <si>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</si>
  <si>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</si>
  <si>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</si>
  <si>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</si>
  <si>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</si>
  <si>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</si>
  <si>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</si>
  <si>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</si>
  <si>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</si>
  <si>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</si>
  <si>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</si>
  <si>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</si>
  <si>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</si>
  <si>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</si>
  <si>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</si>
  <si>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</si>
  <si>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</si>
  <si>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</si>
  <si>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</si>
  <si>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</si>
  <si>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</si>
  <si>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</si>
  <si>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</si>
  <si>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</si>
  <si>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</si>
  <si>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</si>
  <si>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</si>
  <si>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</si>
  <si>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</si>
  <si>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</si>
  <si>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</si>
  <si>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</si>
  <si>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</si>
  <si>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</si>
  <si>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</si>
  <si>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</si>
  <si>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</si>
  <si>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</si>
  <si>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</si>
  <si>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</si>
  <si>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</si>
  <si>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</si>
  <si>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</si>
  <si>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</si>
  <si>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</si>
  <si>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</si>
  <si>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</si>
  <si>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</si>
  <si>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</si>
  <si>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</si>
  <si>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</si>
  <si>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</si>
  <si>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</si>
  <si>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</si>
  <si>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</si>
  <si>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</si>
  <si>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</si>
  <si>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</si>
  <si>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</si>
  <si>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</si>
  <si>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</si>
  <si>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</si>
  <si>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</si>
  <si>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</si>
  <si>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</si>
  <si>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</si>
  <si>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</si>
  <si>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</si>
  <si>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</si>
  <si>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</si>
  <si>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</si>
  <si>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</si>
  <si>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</si>
  <si>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</si>
  <si>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</si>
  <si>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</si>
  <si>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</si>
  <si>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</si>
  <si>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</si>
  <si>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</si>
  <si>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</si>
  <si>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</si>
  <si>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</si>
  <si>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</si>
  <si>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</si>
  <si>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</si>
  <si>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</si>
  <si>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</si>
  <si>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</si>
  <si>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</si>
  <si>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</si>
  <si>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</si>
  <si>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</si>
  <si>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</si>
  <si>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</si>
  <si>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</si>
  <si>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</si>
  <si>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</si>
  <si>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</si>
  <si>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</si>
  <si>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</si>
  <si>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</si>
  <si>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</si>
  <si>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</si>
  <si>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</si>
  <si>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</si>
  <si>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</si>
  <si>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</si>
  <si>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</si>
  <si>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</si>
  <si>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</si>
  <si>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</si>
  <si>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</si>
  <si>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</si>
  <si>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</si>
  <si>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</si>
  <si>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</si>
  <si>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</si>
  <si>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</si>
  <si>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</si>
  <si>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</si>
  <si>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</si>
  <si>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</si>
  <si>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</si>
  <si>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</si>
  <si>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</si>
  <si>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</si>
  <si>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</si>
  <si>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</si>
  <si>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</si>
  <si>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</si>
  <si>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</si>
  <si>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</si>
  <si>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</si>
  <si>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</si>
  <si>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</si>
  <si>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</si>
  <si>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</si>
  <si>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</si>
  <si>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</si>
  <si>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</si>
  <si>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</si>
  <si>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</si>
  <si>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</si>
  <si>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</si>
  <si>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</si>
  <si>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</si>
  <si>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</si>
  <si>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</si>
  <si>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</si>
  <si>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</si>
  <si>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</si>
  <si>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</si>
  <si>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</si>
  <si>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</si>
  <si>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</si>
  <si>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</si>
  <si>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</si>
  <si>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</si>
  <si>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</si>
  <si>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</si>
  <si>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</si>
  <si>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</si>
  <si>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</si>
  <si>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</si>
  <si>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</si>
  <si>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</si>
  <si>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</si>
  <si>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</si>
  <si>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</si>
  <si>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</si>
  <si>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</si>
  <si>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</si>
  <si>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</si>
  <si>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</si>
  <si>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</si>
  <si>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</si>
  <si>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</si>
  <si>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</si>
  <si>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</si>
  <si>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</si>
  <si>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</si>
  <si>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</si>
  <si>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</si>
  <si>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</si>
  <si>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</si>
  <si>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</si>
  <si>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</si>
  <si>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</si>
  <si>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</si>
  <si>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</si>
  <si>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</si>
  <si>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</si>
  <si>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</si>
  <si>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</si>
  <si>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</si>
  <si>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</si>
  <si>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</si>
  <si>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</si>
  <si>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</si>
  <si>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</si>
  <si>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</si>
  <si>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</si>
  <si>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</si>
  <si>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</si>
  <si>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</si>
  <si>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</si>
  <si>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</si>
  <si>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</si>
  <si>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</si>
  <si>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</si>
  <si>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</si>
  <si>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</si>
  <si>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</si>
  <si>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</si>
  <si>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</si>
  <si>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</si>
  <si>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</si>
  <si>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</si>
  <si>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</si>
  <si>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</si>
  <si>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</si>
  <si>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</si>
  <si>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</si>
  <si>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</si>
  <si>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</si>
  <si>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</si>
  <si>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</si>
  <si>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</si>
  <si>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</si>
  <si>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</si>
  <si>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</si>
  <si>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</si>
  <si>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</si>
  <si>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</si>
  <si>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</si>
  <si>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</si>
  <si>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</si>
  <si>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</si>
  <si>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</si>
  <si>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</si>
  <si>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</si>
  <si>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</si>
  <si>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</si>
  <si>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</si>
  <si>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</si>
  <si>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</si>
  <si>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</si>
  <si>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</si>
  <si>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</si>
  <si>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</si>
  <si>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</si>
  <si>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</si>
  <si>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</si>
  <si>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</si>
  <si>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</si>
  <si>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</si>
  <si>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</si>
  <si>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</si>
  <si>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</si>
  <si>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</si>
  <si>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</si>
  <si>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</si>
  <si>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</si>
  <si>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</si>
  <si>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</si>
  <si>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</si>
  <si>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</si>
  <si>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</si>
  <si>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</si>
  <si>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</si>
  <si>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</si>
  <si>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</si>
  <si>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</si>
  <si>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</si>
  <si>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</si>
  <si>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</si>
  <si>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</si>
  <si>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</si>
  <si>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</si>
  <si>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</si>
  <si>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</si>
  <si>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</si>
  <si>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</si>
  <si>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</si>
  <si>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</si>
  <si>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</si>
  <si>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</si>
  <si>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</si>
  <si>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</si>
  <si>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</si>
  <si>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</si>
  <si>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</si>
  <si>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</si>
  <si>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</si>
  <si>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</si>
  <si>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</si>
  <si>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</si>
  <si>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</si>
  <si>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</si>
  <si>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</si>
  <si>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</si>
  <si>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</si>
  <si>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</si>
  <si>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</si>
  <si>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</si>
  <si>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</si>
  <si>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</si>
  <si>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</si>
  <si>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</si>
  <si>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</si>
  <si>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</si>
  <si>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</si>
  <si>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</si>
  <si>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</si>
  <si>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</si>
  <si>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</si>
  <si>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</si>
  <si>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</si>
  <si>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</si>
  <si>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</si>
  <si>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</si>
  <si>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</si>
  <si>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</si>
  <si>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</si>
  <si>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</si>
  <si>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</si>
  <si>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</si>
  <si>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</si>
  <si>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</si>
  <si>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</si>
  <si>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</si>
  <si>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</si>
  <si>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</si>
  <si>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</si>
  <si>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</si>
  <si>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</si>
  <si>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</si>
  <si>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</si>
  <si>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</si>
  <si>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</si>
  <si>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</si>
  <si>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</si>
  <si>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</si>
  <si>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</si>
  <si>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</si>
  <si>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</si>
  <si>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</si>
  <si>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</si>
  <si>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</si>
  <si>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</si>
  <si>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</si>
  <si>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</si>
  <si>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</si>
  <si>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</si>
  <si>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</si>
  <si>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</si>
  <si>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</si>
  <si>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</si>
  <si>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</si>
  <si>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</si>
  <si>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</si>
  <si>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</si>
  <si>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</si>
  <si>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</si>
  <si>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</si>
  <si>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</si>
  <si>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</si>
  <si>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</si>
  <si>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</si>
  <si>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</si>
  <si>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</si>
  <si>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</si>
  <si>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</si>
  <si>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</si>
  <si>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</si>
  <si>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</si>
  <si>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</si>
  <si>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</si>
  <si>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</si>
  <si>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</si>
  <si>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</si>
  <si>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</si>
  <si>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</si>
  <si>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</si>
  <si>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</si>
  <si>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</si>
  <si>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</si>
  <si>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</si>
  <si>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</si>
  <si>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</si>
  <si>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</si>
  <si>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</si>
  <si>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</si>
  <si>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</si>
  <si>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</si>
  <si>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</si>
  <si>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</si>
  <si>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</si>
  <si>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</si>
  <si>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</si>
  <si>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</si>
  <si>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</si>
  <si>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</si>
  <si>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</si>
  <si>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</si>
  <si>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</si>
  <si>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</si>
  <si>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</si>
  <si>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</si>
  <si>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</si>
  <si>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</si>
  <si>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</si>
  <si>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</si>
  <si>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</si>
  <si>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</si>
  <si>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</si>
  <si>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</si>
  <si>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</si>
  <si>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</si>
  <si>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</si>
  <si>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</si>
  <si>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</si>
  <si>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</si>
  <si>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</si>
  <si>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</si>
  <si>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</si>
  <si>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</si>
  <si>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</si>
  <si>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</si>
  <si>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</si>
  <si>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</si>
  <si>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</si>
  <si>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</si>
  <si>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</si>
  <si>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</si>
  <si>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</si>
  <si>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</si>
  <si>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</si>
  <si>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</si>
  <si>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</si>
  <si>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</si>
  <si>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</si>
  <si>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</si>
  <si>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</si>
  <si>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</si>
  <si>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</si>
  <si>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</si>
  <si>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</si>
  <si>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</si>
  <si>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</si>
  <si>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</si>
  <si>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</si>
  <si>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</si>
  <si>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</si>
  <si>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</si>
  <si>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</si>
  <si>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</si>
  <si>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</si>
  <si>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</si>
  <si>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</si>
  <si>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</si>
  <si>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</si>
  <si>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</si>
  <si>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</si>
  <si>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</si>
  <si>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</si>
  <si>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</si>
  <si>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</si>
  <si>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</si>
  <si>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</si>
  <si>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</si>
  <si>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</si>
  <si>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</si>
  <si>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</si>
  <si>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</si>
  <si>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</si>
  <si>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</si>
  <si>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</si>
  <si>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</si>
  <si>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</si>
  <si>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</si>
  <si>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</si>
  <si>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</si>
  <si>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</si>
  <si>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</si>
  <si>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</si>
  <si>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</si>
  <si>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</si>
  <si>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</si>
  <si>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</si>
  <si>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</si>
  <si>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</si>
  <si>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</si>
  <si>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</si>
  <si>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</si>
  <si>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</si>
  <si>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</si>
  <si>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</si>
  <si>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</si>
  <si>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</si>
  <si>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</si>
  <si>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</si>
  <si>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</si>
  <si>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</si>
  <si>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</si>
  <si>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</si>
  <si>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</si>
  <si>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</si>
  <si>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</si>
  <si>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</si>
  <si>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</si>
  <si>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</si>
  <si>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</si>
  <si>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</si>
  <si>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</si>
  <si>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</si>
  <si>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</si>
  <si>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</si>
  <si>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</si>
  <si>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</si>
  <si>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</si>
  <si>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</si>
  <si>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</si>
  <si>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</si>
  <si>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</si>
  <si>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</si>
  <si>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</si>
  <si>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</si>
  <si>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</si>
  <si>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</si>
  <si>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</si>
  <si>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</si>
  <si>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</si>
  <si>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</si>
  <si>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</si>
  <si>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</si>
  <si>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</si>
  <si>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</si>
  <si>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</si>
  <si>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</si>
  <si>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</si>
  <si>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</si>
  <si>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</si>
  <si>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</si>
  <si>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</si>
  <si>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</si>
  <si>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</si>
  <si>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</si>
  <si>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</si>
  <si>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</si>
  <si>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</si>
  <si>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</si>
  <si>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</si>
  <si>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</si>
  <si>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</si>
  <si>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</si>
  <si>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</si>
  <si>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</si>
  <si>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</si>
  <si>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</si>
  <si>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</si>
  <si>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</si>
  <si>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</si>
  <si>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</si>
  <si>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</si>
  <si>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</si>
  <si>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</si>
  <si>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</si>
  <si>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</si>
  <si>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</si>
  <si>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</si>
  <si>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</si>
  <si>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</si>
  <si>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</si>
  <si>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</si>
  <si>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</si>
  <si>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</si>
  <si>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</si>
  <si>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</si>
  <si>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</si>
  <si>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</si>
  <si>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</si>
  <si>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</si>
  <si>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</si>
  <si>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</si>
  <si>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</si>
  <si>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</si>
  <si>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</si>
  <si>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</si>
  <si>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</si>
  <si>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</si>
  <si>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</si>
  <si>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</si>
  <si>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</si>
  <si>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</si>
  <si>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</si>
  <si>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</si>
  <si>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</si>
  <si>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</si>
  <si>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</si>
  <si>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</si>
  <si>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</si>
  <si>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</si>
  <si>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</si>
  <si>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</si>
  <si>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</si>
  <si>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</si>
  <si>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</si>
  <si>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</si>
  <si>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</si>
  <si>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</si>
  <si>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</si>
  <si>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</si>
  <si>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</si>
  <si>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</si>
  <si>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</si>
  <si>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</si>
  <si>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</si>
  <si>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</si>
  <si>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</si>
  <si>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</si>
  <si>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</si>
  <si>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</si>
  <si>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</si>
  <si>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</si>
  <si>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</si>
  <si>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</si>
  <si>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</si>
  <si>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</si>
  <si>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</si>
  <si>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</si>
  <si>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</si>
  <si>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</si>
  <si>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</si>
  <si>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</si>
  <si>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</si>
  <si>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</si>
  <si>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</si>
  <si>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</si>
  <si>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</si>
  <si>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</si>
  <si>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</si>
  <si>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</si>
  <si>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</si>
  <si>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</si>
  <si>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</si>
  <si>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</si>
  <si>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</si>
  <si>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</si>
  <si>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</si>
  <si>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</si>
  <si>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</si>
  <si>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</si>
  <si>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</si>
  <si>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</si>
  <si>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</si>
  <si>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</si>
  <si>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</si>
  <si>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</si>
  <si>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</si>
  <si>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</si>
  <si>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</si>
  <si>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</si>
  <si>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</si>
  <si>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</si>
  <si>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</si>
  <si>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</si>
  <si>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</si>
  <si>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</si>
  <si>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</si>
  <si>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</si>
  <si>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</si>
  <si>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</si>
  <si>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</si>
  <si>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</si>
  <si>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</si>
  <si>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</si>
  <si>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</si>
  <si>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</si>
  <si>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</si>
  <si>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</si>
  <si>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</si>
  <si>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</si>
  <si>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</si>
  <si>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</si>
  <si>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</si>
  <si>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</si>
  <si>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</si>
  <si>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</si>
  <si>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</si>
  <si>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</si>
  <si>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</si>
  <si>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</si>
  <si>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</si>
  <si>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</si>
  <si>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</si>
  <si>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</si>
  <si>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</si>
  <si>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</si>
  <si>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</si>
  <si>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</si>
  <si>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</si>
  <si>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</si>
  <si>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</si>
  <si>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</si>
  <si>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</si>
  <si>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</si>
  <si>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</si>
  <si>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</si>
  <si>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</si>
  <si>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</si>
  <si>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</si>
  <si>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</si>
  <si>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</si>
  <si>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</si>
  <si>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</si>
  <si>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</si>
  <si>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</si>
  <si>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</si>
  <si>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</si>
  <si>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</si>
  <si>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</si>
  <si>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</si>
  <si>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</si>
  <si>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</si>
  <si>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</si>
  <si>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</si>
  <si>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</si>
  <si>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</si>
  <si>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</si>
  <si>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</si>
  <si>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</si>
  <si>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</si>
  <si>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</si>
  <si>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</si>
  <si>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</si>
  <si>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</si>
  <si>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</si>
  <si>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</si>
  <si>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</si>
  <si>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</si>
  <si>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</si>
  <si>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</si>
  <si>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</si>
  <si>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</si>
  <si>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</si>
  <si>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</si>
  <si>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</si>
  <si>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</si>
  <si>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</si>
  <si>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</si>
  <si>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</si>
  <si>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</si>
  <si>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</si>
  <si>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</si>
  <si>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</si>
  <si>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</si>
  <si>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</si>
  <si>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</si>
  <si>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</si>
  <si>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</si>
  <si>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</si>
  <si>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</si>
  <si>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</si>
  <si>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</si>
  <si>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</si>
  <si>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</si>
  <si>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</si>
  <si>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</si>
  <si>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</si>
  <si>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</si>
  <si>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</si>
  <si>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</si>
  <si>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</si>
  <si>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</si>
  <si>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</si>
  <si>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</si>
  <si>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</si>
  <si>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</si>
  <si>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</si>
  <si>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</si>
  <si>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</si>
  <si>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</si>
  <si>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</si>
  <si>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</si>
  <si>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</si>
  <si>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</si>
  <si>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</si>
  <si>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</si>
  <si>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</si>
  <si>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</si>
  <si>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</si>
  <si>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</si>
  <si>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</si>
  <si>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</si>
  <si>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</si>
  <si>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</si>
  <si>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</si>
  <si>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</si>
  <si>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</si>
  <si>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</si>
  <si>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</si>
  <si>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</si>
  <si>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</si>
  <si>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</si>
  <si>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</si>
  <si>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</si>
  <si>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</si>
  <si>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</si>
  <si>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</si>
  <si>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</si>
  <si>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</si>
  <si>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</si>
  <si>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</si>
  <si>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</si>
  <si>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</si>
  <si>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</si>
  <si>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</si>
  <si>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</si>
  <si>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</si>
  <si>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</si>
  <si>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</si>
  <si>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</si>
  <si>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</si>
  <si>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</si>
  <si>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</si>
  <si>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</si>
  <si>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</si>
  <si>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</si>
  <si>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</si>
  <si>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</si>
  <si>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</si>
  <si>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</si>
  <si>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</si>
  <si>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</si>
  <si>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</si>
  <si>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</si>
  <si>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</si>
  <si>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</si>
  <si>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</si>
  <si>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</si>
  <si>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</si>
  <si>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</si>
  <si>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</si>
  <si>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</si>
  <si>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</si>
  <si>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</si>
  <si>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</si>
  <si>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</si>
  <si>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</si>
  <si>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</si>
  <si>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</si>
  <si>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</si>
  <si>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</si>
  <si>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</si>
  <si>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</si>
  <si>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</si>
  <si>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</si>
  <si>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</si>
  <si>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</si>
  <si>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</si>
  <si>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</si>
  <si>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</si>
  <si>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</si>
  <si>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</si>
  <si>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</si>
  <si>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</si>
  <si>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</si>
  <si>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</si>
  <si>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</si>
  <si>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</si>
  <si>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</si>
  <si>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</si>
  <si>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</si>
  <si>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</si>
  <si>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</si>
  <si>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</si>
  <si>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</si>
  <si>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</si>
  <si>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</si>
  <si>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</si>
  <si>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</si>
  <si>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</si>
  <si>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</si>
  <si>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</si>
  <si>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</si>
  <si>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</si>
  <si>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</si>
  <si>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</si>
  <si>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</si>
  <si>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</si>
  <si>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</si>
  <si>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</si>
  <si>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</si>
  <si>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</si>
  <si>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</si>
  <si>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</si>
  <si>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</si>
  <si>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</si>
  <si>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</si>
  <si>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</si>
  <si>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</si>
  <si>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</si>
  <si>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</si>
  <si>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</si>
  <si>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</si>
  <si>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</si>
  <si>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</si>
  <si>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</si>
  <si>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</si>
  <si>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</si>
  <si>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</si>
  <si>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</si>
  <si>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</si>
  <si>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</si>
  <si>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</si>
  <si>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</si>
  <si>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</si>
  <si>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</si>
  <si>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</si>
  <si>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</si>
  <si>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</si>
  <si>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</si>
  <si>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</si>
  <si>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</si>
  <si>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</si>
  <si>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</si>
  <si>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</si>
  <si>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</si>
  <si>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</si>
  <si>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</si>
  <si>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</si>
  <si>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</si>
  <si>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</si>
  <si>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</si>
  <si>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</si>
  <si>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</si>
  <si>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</si>
  <si>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</si>
  <si>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</si>
  <si>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</si>
  <si>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</si>
  <si>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</si>
  <si>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</si>
  <si>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</si>
  <si>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</si>
  <si>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</si>
  <si>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</si>
  <si>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</si>
  <si>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</si>
  <si>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</si>
  <si>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</si>
  <si>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</si>
  <si>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</si>
  <si>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</si>
  <si>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</si>
  <si>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</si>
  <si>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</si>
  <si>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</si>
  <si>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</si>
  <si>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</si>
  <si>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</si>
  <si>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</si>
  <si>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</si>
  <si>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</si>
  <si>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</si>
  <si>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</si>
  <si>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</si>
  <si>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</si>
  <si>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</si>
  <si>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</si>
  <si>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</si>
  <si>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</si>
  <si>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</si>
  <si>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</si>
  <si>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</si>
  <si>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</si>
  <si>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</si>
  <si>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</si>
  <si>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</si>
  <si>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</si>
  <si>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</si>
  <si>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</si>
  <si>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</si>
  <si>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</si>
  <si>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</si>
  <si>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</si>
  <si>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</si>
  <si>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</si>
  <si>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</si>
  <si>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</si>
  <si>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</si>
  <si>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</si>
  <si>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</si>
  <si>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</si>
  <si>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</si>
  <si>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</si>
  <si>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</si>
  <si>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</si>
  <si>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</si>
  <si>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</si>
  <si>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</si>
  <si>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</si>
  <si>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</si>
  <si>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</si>
  <si>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</si>
  <si>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</si>
  <si>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</si>
  <si>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</si>
  <si>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</si>
  <si>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</si>
  <si>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</si>
  <si>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</si>
  <si>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</si>
  <si>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</si>
  <si>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</si>
  <si>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</si>
  <si>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</si>
  <si>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</si>
  <si>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</si>
  <si>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</si>
  <si>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</si>
  <si>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</si>
  <si>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</si>
  <si>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</si>
  <si>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</si>
  <si>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</si>
  <si>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</si>
  <si>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</si>
  <si>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</si>
  <si>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</si>
  <si>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</si>
  <si>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</si>
  <si>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</si>
  <si>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</si>
  <si>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</si>
  <si>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</si>
  <si>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</si>
  <si>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</si>
  <si>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</si>
  <si>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</si>
  <si>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</si>
  <si>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</si>
  <si>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</si>
  <si>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</si>
  <si>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</si>
  <si>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</si>
  <si>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</si>
  <si>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</si>
  <si>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</si>
  <si>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</si>
  <si>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</si>
  <si>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</si>
  <si>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</si>
  <si>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</si>
  <si>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</si>
  <si>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</si>
  <si>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</si>
  <si>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</si>
  <si>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</si>
  <si>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</si>
  <si>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</si>
  <si>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</si>
  <si>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</si>
  <si>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</si>
  <si>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</si>
  <si>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</si>
  <si>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</si>
  <si>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</si>
  <si>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</si>
  <si>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</si>
  <si>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</si>
  <si>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</si>
  <si>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</si>
  <si>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</si>
  <si>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</si>
  <si>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</si>
  <si>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</si>
  <si>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</si>
  <si>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</si>
  <si>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</si>
  <si>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</si>
  <si>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</si>
  <si>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</si>
  <si>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</si>
  <si>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</si>
  <si>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</si>
  <si>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</si>
  <si>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</si>
  <si>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</si>
  <si>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</si>
  <si>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</si>
  <si>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</si>
  <si>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</si>
  <si>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</si>
  <si>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</si>
  <si>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</si>
  <si>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</si>
  <si>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</si>
  <si>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</si>
  <si>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</si>
  <si>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</si>
  <si>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</si>
  <si>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</si>
  <si>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</si>
  <si>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</si>
  <si>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</si>
  <si>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</si>
  <si>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</si>
  <si>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</si>
  <si>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</si>
  <si>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</si>
  <si>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</si>
  <si>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</si>
  <si>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</si>
  <si>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</si>
  <si>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</si>
  <si>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</si>
  <si>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</si>
  <si>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</si>
  <si>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</si>
  <si>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</si>
  <si>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</si>
  <si>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</si>
  <si>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</si>
  <si>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</si>
  <si>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</si>
  <si>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</si>
  <si>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</si>
  <si>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</si>
  <si>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</si>
  <si>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</si>
  <si>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</si>
  <si>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</si>
  <si>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</si>
  <si>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</si>
  <si>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</si>
  <si>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</si>
  <si>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</si>
  <si>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</si>
  <si>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</si>
  <si>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</si>
  <si>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</si>
  <si>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</si>
  <si>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</si>
  <si>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</si>
  <si>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</si>
  <si>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</si>
  <si>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</si>
  <si>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</si>
  <si>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</si>
  <si>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</si>
  <si>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</si>
  <si>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</si>
  <si>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</si>
  <si>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</si>
  <si>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</si>
  <si>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</si>
  <si>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</si>
  <si>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</si>
  <si>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</si>
  <si>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</si>
  <si>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</si>
  <si>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</si>
  <si>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</si>
  <si>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</si>
  <si>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</si>
  <si>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</si>
  <si>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</si>
  <si>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</si>
  <si>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</si>
  <si>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</si>
  <si>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</si>
  <si>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</si>
  <si>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</si>
  <si>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</si>
  <si>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</si>
  <si>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</si>
  <si>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</si>
  <si>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</si>
  <si>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</si>
  <si>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</si>
  <si>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</si>
  <si>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</si>
  <si>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</si>
  <si>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</si>
  <si>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</si>
  <si>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</si>
  <si>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</si>
  <si>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</si>
  <si>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</si>
  <si>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</si>
  <si>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</si>
  <si>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</si>
  <si>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</si>
  <si>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</si>
  <si>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</si>
  <si>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</si>
  <si>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</si>
  <si>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</si>
  <si>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</si>
  <si>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</si>
  <si>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</si>
  <si>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</si>
  <si>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</si>
  <si>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</si>
  <si>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</si>
  <si>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</si>
  <si>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</si>
  <si>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</si>
  <si>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</si>
  <si>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</si>
  <si>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</si>
  <si>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</si>
  <si>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</si>
  <si>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</si>
  <si>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</si>
  <si>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</si>
  <si>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</si>
  <si>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</si>
  <si>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</si>
  <si>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</si>
  <si>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</si>
  <si>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</si>
  <si>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</si>
  <si>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</si>
  <si>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</si>
  <si>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</si>
  <si>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</si>
  <si>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</si>
  <si>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</si>
  <si>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</si>
  <si>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</si>
  <si>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</si>
  <si>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</si>
  <si>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</si>
  <si>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</si>
  <si>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</si>
  <si>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</si>
  <si>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</si>
  <si>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</si>
  <si>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</si>
  <si>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</si>
  <si>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</si>
  <si>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</si>
  <si>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</si>
  <si>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</si>
  <si>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</si>
  <si>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</si>
  <si>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</si>
  <si>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</si>
  <si>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</si>
  <si>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</si>
  <si>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</si>
  <si>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</si>
  <si>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</si>
  <si>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</si>
  <si>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</si>
  <si>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</si>
  <si>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</si>
  <si>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</si>
  <si>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</si>
  <si>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</si>
  <si>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</si>
  <si>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</si>
  <si>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</si>
  <si>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</si>
  <si>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</si>
  <si>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</si>
  <si>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</si>
  <si>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</si>
  <si>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</si>
  <si>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</si>
  <si>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</si>
  <si>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</si>
  <si>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</si>
  <si>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</si>
  <si>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</si>
  <si>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</si>
  <si>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</si>
  <si>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</si>
  <si>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</si>
  <si>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</si>
  <si>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</si>
  <si>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</si>
  <si>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</si>
  <si>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</si>
  <si>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</si>
  <si>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</si>
  <si>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</si>
  <si>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</si>
  <si>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</si>
  <si>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</si>
  <si>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</si>
  <si>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</si>
  <si>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</si>
  <si>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</si>
  <si>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</si>
  <si>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</si>
  <si>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</si>
  <si>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</si>
  <si>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</si>
  <si>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</si>
  <si>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</si>
  <si>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</si>
  <si>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</si>
  <si>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</si>
  <si>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</si>
  <si>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</si>
  <si>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</si>
  <si>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</si>
  <si>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</si>
  <si>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</si>
  <si>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</si>
  <si>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</si>
  <si>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</si>
  <si>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</si>
  <si>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</si>
  <si>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</si>
  <si>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</si>
  <si>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</si>
  <si>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</si>
  <si>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</si>
  <si>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</si>
  <si>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</si>
  <si>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</si>
  <si>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</si>
  <si>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</si>
  <si>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</si>
  <si>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</si>
  <si>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</si>
  <si>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</si>
  <si>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</si>
  <si>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</si>
  <si>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</si>
  <si>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</si>
  <si>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</si>
  <si>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</si>
  <si>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</si>
  <si>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</si>
  <si>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</si>
  <si>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</si>
  <si>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</si>
  <si>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</si>
  <si>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</si>
  <si>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</si>
  <si>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</si>
  <si>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</si>
  <si>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</si>
  <si>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</si>
  <si>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</si>
  <si>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</si>
  <si>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</si>
  <si>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</si>
  <si>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</si>
  <si>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</si>
  <si>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</si>
  <si>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</si>
  <si>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</si>
  <si>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</si>
  <si>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</si>
  <si>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</si>
  <si>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</si>
  <si>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</si>
  <si>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</si>
  <si>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</si>
  <si>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</si>
  <si>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</si>
  <si>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</si>
  <si>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</si>
  <si>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</si>
  <si>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</si>
  <si>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</si>
  <si>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</si>
  <si>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</si>
  <si>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</si>
  <si>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</si>
  <si>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</si>
  <si>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</si>
  <si>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</si>
  <si>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</si>
  <si>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</si>
  <si>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</si>
  <si>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</si>
  <si>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</si>
  <si>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</si>
  <si>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</si>
  <si>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</si>
  <si>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</si>
  <si>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</si>
  <si>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</si>
  <si>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</si>
  <si>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</si>
  <si>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</si>
  <si>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</si>
  <si>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</si>
  <si>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</si>
  <si>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</si>
  <si>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</si>
  <si>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</si>
  <si>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</si>
  <si>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</si>
  <si>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</si>
  <si>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</si>
  <si>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</si>
  <si>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</si>
  <si>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</si>
  <si>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</si>
  <si>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</si>
  <si>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</si>
  <si>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</si>
  <si>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</si>
  <si>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</si>
  <si>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</si>
  <si>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</si>
  <si>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</si>
  <si>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</si>
  <si>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</si>
  <si>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</si>
  <si>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</si>
  <si>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</si>
  <si>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</si>
  <si>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</si>
  <si>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</si>
  <si>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</si>
  <si>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</si>
  <si>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</si>
  <si>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</si>
  <si>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</si>
  <si>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</si>
  <si>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</si>
  <si>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</si>
  <si>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</si>
  <si>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</si>
  <si>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</si>
  <si>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</si>
  <si>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</si>
  <si>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</si>
  <si>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</si>
  <si>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</si>
  <si>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</si>
  <si>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</si>
  <si>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</si>
  <si>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</si>
  <si>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</si>
  <si>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</si>
  <si>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</si>
  <si>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</si>
  <si>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</si>
  <si>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</si>
  <si>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</si>
  <si>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</si>
  <si>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</si>
  <si>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</si>
  <si>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</si>
  <si>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</si>
  <si>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</si>
  <si>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</si>
  <si>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</si>
  <si>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</si>
  <si>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</si>
  <si>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</si>
  <si>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</si>
  <si>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</si>
  <si>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</si>
  <si>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</si>
  <si>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</si>
  <si>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</si>
  <si>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</si>
  <si>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</si>
  <si>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</si>
  <si>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</si>
  <si>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</si>
  <si>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</si>
  <si>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</si>
  <si>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</si>
  <si>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</si>
  <si>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</si>
  <si>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</si>
  <si>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</si>
  <si>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</si>
  <si>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</si>
  <si>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</si>
  <si>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</si>
  <si>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</si>
  <si>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</si>
  <si>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</si>
  <si>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</si>
  <si>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</si>
  <si>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</si>
  <si>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</si>
  <si>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</si>
  <si>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</si>
  <si>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</si>
  <si>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</si>
  <si>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</si>
  <si>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</si>
  <si>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</si>
  <si>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</si>
  <si>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</si>
  <si>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</si>
  <si>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</si>
  <si>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</si>
  <si>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</si>
  <si>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</si>
  <si>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</si>
  <si>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</si>
  <si>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</si>
  <si>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</si>
  <si>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</si>
  <si>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</si>
  <si>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</si>
  <si>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</si>
  <si>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</si>
  <si>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</si>
  <si>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</si>
  <si>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</si>
  <si>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</si>
  <si>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</si>
  <si>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</si>
  <si>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</si>
  <si>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</si>
  <si>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</si>
  <si>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</si>
  <si>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</si>
  <si>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</si>
  <si>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</si>
  <si>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</si>
  <si>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</si>
  <si>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</si>
  <si>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</si>
  <si>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</si>
  <si>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</si>
  <si>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</si>
  <si>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</si>
  <si>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</si>
  <si>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</si>
  <si>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</si>
  <si>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</si>
  <si>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</si>
  <si>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</si>
  <si>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</si>
  <si>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</si>
  <si>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</si>
  <si>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</si>
  <si>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</si>
  <si>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</si>
  <si>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</si>
  <si>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</si>
  <si>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</si>
  <si>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</si>
  <si>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</si>
  <si>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</si>
  <si>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</si>
  <si>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</si>
  <si>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</si>
  <si>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</si>
  <si>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</si>
  <si>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</si>
  <si>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</si>
  <si>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</si>
  <si>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</si>
  <si>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</si>
  <si>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</si>
  <si>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</si>
  <si>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</si>
  <si>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</si>
  <si>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</si>
  <si>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</si>
  <si>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</si>
  <si>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</si>
  <si>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</si>
  <si>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</si>
  <si>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</si>
  <si>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</si>
  <si>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</si>
  <si>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</si>
  <si>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</si>
  <si>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</si>
  <si>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</si>
  <si>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</si>
  <si>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</si>
  <si>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</si>
  <si>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</si>
  <si>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</si>
  <si>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</si>
  <si>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</si>
  <si>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</si>
  <si>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</si>
  <si>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</si>
  <si>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</si>
  <si>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</si>
  <si>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</si>
  <si>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</si>
  <si>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</si>
  <si>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</si>
  <si>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</si>
  <si>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</si>
  <si>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</si>
  <si>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</si>
  <si>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</si>
  <si>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</si>
  <si>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</si>
  <si>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</si>
  <si>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</si>
  <si>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</si>
  <si>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</si>
  <si>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</si>
  <si>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</si>
  <si>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</si>
  <si>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</si>
  <si>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</si>
  <si>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</si>
  <si>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</si>
  <si>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</si>
  <si>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</si>
  <si>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</si>
  <si>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</si>
  <si>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</si>
  <si>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</si>
  <si>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</si>
  <si>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</si>
  <si>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</si>
  <si>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</si>
  <si>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</si>
  <si>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</si>
  <si>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</si>
  <si>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</si>
  <si>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</si>
  <si>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</si>
  <si>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</si>
  <si>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</si>
  <si>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</si>
  <si>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</si>
  <si>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</si>
  <si>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</si>
  <si>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</si>
  <si>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</si>
  <si>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</si>
  <si>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</si>
  <si>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</si>
  <si>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</si>
  <si>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</si>
  <si>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</si>
  <si>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</si>
  <si>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</si>
  <si>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</si>
  <si>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</si>
  <si>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</si>
  <si>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</si>
  <si>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</si>
  <si>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</si>
  <si>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</si>
  <si>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</si>
  <si>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</si>
  <si>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</si>
  <si>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</si>
  <si>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</si>
  <si>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</si>
  <si>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</si>
  <si>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</si>
  <si>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</si>
  <si>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</si>
  <si>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</si>
  <si>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</si>
  <si>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</si>
  <si>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</si>
  <si>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</si>
  <si>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</si>
  <si>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</si>
  <si>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</si>
  <si>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</si>
  <si>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</si>
  <si>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</si>
  <si>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</si>
  <si>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</si>
  <si>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</si>
  <si>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</si>
  <si>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</si>
  <si>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</si>
  <si>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</si>
  <si>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</si>
  <si>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</si>
  <si>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</si>
  <si>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</si>
  <si>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</si>
  <si>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</si>
  <si>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</si>
  <si>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</si>
  <si>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</si>
  <si>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</si>
  <si>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</si>
  <si>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</si>
  <si>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</si>
  <si>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</si>
  <si>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</si>
  <si>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</si>
  <si>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</si>
  <si>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</si>
  <si>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</si>
  <si>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</si>
  <si>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</si>
  <si>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</si>
  <si>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</si>
  <si>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</si>
  <si>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</si>
  <si>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</si>
  <si>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</si>
  <si>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</si>
  <si>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</si>
  <si>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</si>
  <si>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</si>
  <si>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</si>
  <si>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</si>
  <si>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</si>
  <si>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</si>
  <si>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</si>
  <si>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</si>
  <si>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</si>
  <si>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</si>
  <si>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</si>
  <si>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</si>
  <si>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</si>
  <si>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</si>
  <si>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</si>
  <si>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</si>
  <si>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</si>
  <si>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</si>
  <si>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</si>
  <si>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</si>
  <si>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</si>
  <si>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</si>
  <si>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</si>
  <si>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</si>
  <si>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</si>
  <si>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</si>
  <si>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</si>
  <si>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</si>
  <si>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</si>
  <si>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</si>
  <si>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</si>
  <si>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</si>
  <si>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</si>
  <si>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</si>
  <si>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</si>
  <si>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</si>
  <si>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</si>
  <si>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</si>
  <si>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</si>
  <si>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</si>
  <si>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</si>
  <si>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</si>
  <si>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</si>
  <si>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</si>
  <si>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</si>
  <si>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</si>
  <si>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</si>
  <si>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</si>
  <si>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</si>
  <si>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</si>
  <si>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</si>
  <si>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</si>
  <si>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</si>
  <si>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</si>
  <si>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</si>
  <si>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</si>
  <si>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</si>
  <si>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</si>
  <si>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</si>
  <si>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</si>
  <si>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</si>
  <si>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</si>
  <si>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</si>
  <si>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</si>
  <si>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</si>
  <si>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</si>
  <si>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</si>
  <si>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</si>
  <si>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</si>
  <si>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</si>
  <si>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</si>
  <si>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</si>
  <si>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</si>
  <si>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</si>
  <si>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</si>
  <si>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</si>
  <si>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</si>
  <si>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</si>
  <si>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</si>
  <si>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</si>
  <si>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</si>
  <si>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</si>
  <si>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</si>
  <si>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</si>
  <si>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</si>
  <si>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</si>
  <si>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</si>
  <si>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</si>
  <si>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</si>
  <si>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</si>
  <si>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</si>
  <si>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</si>
  <si>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</si>
  <si>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</si>
  <si>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</si>
  <si>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</si>
  <si>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</si>
  <si>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</si>
  <si>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</si>
  <si>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</si>
  <si>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</si>
  <si>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</si>
  <si>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</si>
  <si>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</si>
  <si>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</si>
  <si>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</si>
  <si>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</si>
  <si>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</si>
  <si>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</si>
  <si>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</si>
  <si>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</si>
  <si>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</si>
  <si>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</si>
  <si>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</si>
  <si>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</si>
  <si>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</si>
  <si>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</si>
  <si>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</si>
  <si>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</si>
  <si>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</si>
  <si>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</si>
  <si>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</si>
  <si>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</si>
  <si>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</si>
  <si>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</si>
  <si>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</si>
  <si>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</si>
  <si>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</si>
  <si>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</si>
  <si>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</si>
  <si>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</si>
  <si>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</si>
  <si>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</si>
  <si>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</si>
  <si>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</si>
  <si>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</si>
  <si>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</si>
  <si>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</si>
  <si>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</si>
  <si>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</si>
  <si>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</si>
  <si>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</si>
  <si>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</si>
  <si>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</si>
  <si>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</si>
  <si>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</si>
  <si>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</si>
  <si>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</si>
  <si>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</si>
  <si>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</si>
  <si>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</si>
  <si>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</si>
  <si>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</si>
  <si>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</si>
  <si>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</si>
  <si>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</si>
  <si>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</si>
  <si>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</si>
  <si>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</si>
  <si>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</si>
  <si>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</si>
  <si>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</si>
  <si>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</si>
  <si>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</si>
  <si>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</si>
  <si>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</si>
  <si>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</si>
  <si>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</si>
  <si>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</si>
  <si>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</si>
  <si>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</si>
  <si>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</si>
  <si>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</si>
  <si>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</si>
  <si>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</si>
  <si>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</si>
  <si>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</si>
  <si>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</si>
  <si>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</si>
  <si>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</si>
  <si>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</si>
  <si>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</si>
  <si>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</si>
  <si>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</si>
  <si>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</si>
  <si>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</si>
  <si>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</si>
  <si>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</si>
  <si>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</si>
  <si>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</si>
  <si>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</si>
  <si>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</si>
  <si>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</si>
  <si>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</si>
  <si>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</si>
  <si>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</si>
  <si>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</si>
  <si>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</si>
  <si>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</si>
  <si>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</si>
  <si>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</si>
  <si>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</si>
  <si>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</si>
  <si>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</si>
  <si>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</si>
  <si>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</si>
  <si>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</si>
  <si>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</si>
  <si>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</si>
  <si>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</si>
  <si>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</si>
  <si>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</si>
  <si>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</si>
  <si>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</si>
  <si>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</si>
  <si>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</si>
  <si>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</si>
  <si>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</si>
  <si>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</si>
  <si>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</si>
  <si>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</si>
  <si>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</si>
  <si>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</si>
  <si>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</si>
  <si>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</si>
  <si>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</si>
  <si>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</si>
  <si>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</si>
  <si>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</si>
  <si>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</si>
  <si>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</si>
  <si>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</si>
  <si>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</si>
  <si>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</si>
  <si>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</si>
  <si>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</si>
  <si>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</si>
  <si>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</si>
  <si>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</si>
  <si>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</si>
  <si>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</si>
  <si>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</si>
  <si>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</si>
  <si>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</si>
  <si>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</si>
  <si>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</si>
  <si>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</si>
  <si>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</si>
  <si>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</si>
  <si>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</si>
  <si>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</si>
  <si>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</si>
  <si>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</si>
  <si>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</si>
  <si>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</si>
  <si>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</si>
  <si>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</si>
  <si>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</si>
  <si>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</si>
  <si>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</si>
  <si>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</si>
  <si>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</si>
  <si>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</si>
  <si>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</si>
  <si>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</si>
  <si>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</si>
  <si>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</si>
  <si>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</si>
  <si>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</si>
  <si>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</si>
  <si>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</si>
  <si>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</si>
  <si>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</si>
  <si>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</si>
  <si>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</si>
  <si>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</si>
  <si>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</si>
  <si>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</si>
  <si>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</si>
  <si>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</si>
  <si>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</si>
  <si>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</si>
  <si>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</si>
  <si>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</si>
  <si>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</si>
  <si>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</si>
  <si>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</si>
  <si>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</si>
  <si>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</si>
  <si>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</si>
  <si>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</si>
  <si>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</si>
  <si>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</si>
  <si>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</si>
  <si>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</si>
  <si>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</si>
  <si>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</si>
  <si>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</si>
  <si>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</si>
  <si>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</si>
  <si>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</si>
  <si>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</si>
  <si>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</si>
  <si>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</si>
  <si>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</si>
  <si>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</si>
  <si>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</si>
  <si>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</si>
  <si>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</si>
  <si>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</si>
  <si>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</si>
  <si>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</si>
  <si>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</si>
  <si>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</si>
  <si>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</si>
  <si>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</si>
  <si>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</si>
  <si>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</si>
  <si>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</si>
  <si>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</si>
  <si>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</si>
  <si>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</si>
  <si>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</si>
  <si>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</si>
  <si>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</si>
  <si>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</si>
  <si>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</si>
  <si>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</si>
  <si>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</si>
  <si>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</si>
  <si>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</si>
  <si>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</si>
  <si>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</si>
  <si>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</si>
  <si>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</si>
  <si>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</si>
  <si>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</si>
  <si>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</si>
  <si>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</si>
  <si>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</si>
  <si>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</si>
  <si>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</si>
  <si>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</si>
  <si>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</si>
  <si>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</si>
  <si>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</si>
  <si>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</si>
  <si>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</si>
  <si>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</si>
  <si>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</si>
  <si>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</si>
  <si>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</si>
  <si>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</si>
  <si>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</si>
  <si>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</si>
  <si>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</si>
  <si>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</si>
  <si>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</si>
  <si>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</si>
  <si>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</si>
  <si>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</si>
  <si>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</si>
  <si>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</si>
  <si>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</si>
  <si>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</si>
  <si>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</si>
  <si>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</si>
  <si>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</si>
  <si>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</si>
  <si>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</si>
  <si>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</si>
  <si>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</si>
  <si>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</si>
  <si>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</si>
  <si>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</si>
  <si>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</si>
  <si>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</si>
  <si>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</si>
  <si>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</si>
  <si>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</si>
  <si>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</si>
  <si>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</si>
  <si>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</si>
  <si>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</si>
  <si>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</si>
  <si>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</si>
  <si>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</si>
  <si>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</si>
  <si>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</si>
  <si>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</si>
  <si>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</si>
  <si>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</si>
  <si>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</si>
  <si>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</si>
  <si>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</si>
  <si>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</si>
  <si>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</si>
  <si>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</si>
  <si>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</si>
  <si>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</si>
  <si>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</si>
  <si>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</si>
  <si>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</si>
  <si>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</si>
  <si>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</si>
  <si>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</si>
  <si>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</si>
  <si>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</si>
  <si>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</si>
  <si>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</si>
  <si>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</si>
  <si>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</si>
  <si>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</si>
  <si>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</si>
  <si>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</si>
  <si>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</si>
  <si>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</si>
  <si>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</si>
  <si>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</si>
  <si>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</si>
  <si>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</si>
  <si>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</si>
  <si>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</si>
  <si>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</si>
  <si>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</si>
  <si>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</si>
  <si>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</si>
  <si>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</si>
  <si>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</si>
  <si>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</si>
  <si>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</si>
  <si>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</si>
  <si>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</si>
  <si>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</si>
  <si>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</si>
  <si>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</si>
  <si>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</si>
  <si>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</si>
  <si>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</si>
  <si>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</si>
  <si>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</si>
  <si>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</si>
  <si>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</si>
  <si>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</si>
  <si>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</si>
  <si>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</si>
  <si>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</si>
  <si>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</si>
  <si>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</si>
  <si>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</si>
  <si>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</si>
  <si>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</si>
  <si>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</si>
  <si>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</si>
  <si>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</si>
  <si>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</si>
  <si>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</si>
  <si>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</si>
  <si>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</si>
  <si>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</si>
  <si>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</si>
  <si>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</si>
  <si>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</si>
  <si>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</si>
  <si>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</si>
  <si>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</si>
  <si>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</si>
  <si>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</si>
  <si>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</si>
  <si>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</si>
  <si>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</si>
  <si>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</si>
  <si>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</si>
  <si>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</si>
  <si>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</si>
  <si>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</si>
  <si>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</si>
  <si>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</si>
  <si>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</si>
  <si>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</si>
  <si>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</si>
  <si>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</si>
  <si>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</si>
  <si>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</si>
  <si>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</si>
  <si>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</si>
  <si>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</si>
  <si>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</si>
  <si>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</si>
  <si>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</si>
  <si>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</si>
  <si>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</si>
  <si>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</si>
  <si>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</si>
  <si>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</si>
  <si>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</si>
  <si>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</si>
  <si>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</si>
  <si>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</si>
  <si>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</si>
  <si>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</si>
  <si>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</si>
  <si>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</si>
  <si>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</si>
  <si>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</si>
  <si>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</si>
  <si>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</si>
  <si>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</si>
  <si>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</si>
  <si>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</si>
  <si>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</si>
  <si>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</si>
  <si>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</si>
  <si>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</si>
  <si>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</si>
  <si>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</si>
  <si>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</si>
  <si>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</si>
  <si>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</si>
  <si>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</si>
  <si>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</si>
  <si>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</si>
  <si>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</si>
  <si>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</si>
  <si>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</si>
  <si>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</si>
  <si>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</si>
  <si>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</si>
  <si>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</si>
  <si>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</si>
  <si>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</si>
  <si>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</si>
  <si>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</si>
  <si>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</si>
  <si>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</si>
  <si>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</si>
  <si>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</si>
  <si>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</si>
  <si>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</si>
  <si>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</si>
  <si>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</si>
  <si>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</si>
  <si>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</si>
  <si>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</si>
  <si>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</si>
  <si>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</si>
  <si>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</si>
  <si>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</si>
  <si>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</si>
  <si>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</si>
  <si>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</si>
  <si>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</si>
  <si>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</si>
  <si>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</si>
  <si>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</si>
  <si>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</si>
  <si>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</si>
  <si>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</si>
  <si>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</si>
  <si>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</si>
  <si>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</si>
  <si>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</si>
  <si>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</si>
  <si>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</si>
  <si>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</si>
  <si>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</si>
  <si>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</si>
  <si>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</si>
  <si>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</si>
  <si>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</si>
  <si>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</si>
  <si>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</si>
  <si>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</si>
  <si>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</si>
  <si>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</si>
  <si>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</si>
  <si>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</si>
  <si>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</si>
  <si>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</si>
  <si>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</si>
  <si>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</si>
  <si>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</si>
  <si>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</si>
  <si>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</si>
  <si>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</si>
  <si>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</si>
  <si>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</si>
  <si>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</si>
  <si>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</si>
  <si>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</si>
  <si>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</si>
  <si>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</si>
  <si>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</si>
  <si>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</si>
  <si>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</si>
  <si>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</si>
  <si>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</si>
  <si>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</si>
  <si>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</si>
  <si>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</si>
  <si>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</si>
  <si>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</si>
  <si>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</si>
  <si>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</si>
  <si>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</si>
  <si>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</si>
  <si>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</si>
  <si>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</si>
  <si>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</si>
  <si>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</si>
  <si>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</si>
  <si>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</si>
  <si>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</si>
  <si>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</si>
  <si>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</si>
  <si>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</si>
  <si>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</si>
  <si>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</si>
  <si>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</si>
  <si>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</si>
  <si>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</si>
  <si>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</si>
  <si>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</si>
  <si>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</si>
  <si>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</si>
  <si>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</si>
  <si>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</si>
  <si>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</si>
  <si>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</si>
  <si>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</si>
  <si>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</si>
  <si>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</si>
  <si>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</si>
  <si>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</si>
  <si>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</si>
  <si>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</si>
  <si>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</si>
  <si>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</si>
  <si>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</si>
  <si>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</si>
  <si>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</si>
  <si>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</si>
  <si>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</si>
  <si>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</si>
  <si>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</si>
  <si>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</si>
  <si>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</si>
  <si>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</si>
  <si>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</si>
  <si>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</si>
  <si>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</si>
  <si>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</si>
  <si>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</si>
  <si>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</si>
  <si>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</si>
  <si>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</si>
  <si>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</si>
  <si>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</si>
  <si>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</si>
  <si>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</si>
  <si>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</si>
  <si>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</si>
  <si>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</si>
  <si>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</si>
  <si>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</si>
  <si>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</si>
  <si>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</si>
  <si>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</si>
  <si>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</si>
  <si>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</si>
  <si>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</si>
  <si>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</si>
  <si>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</si>
  <si>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</si>
  <si>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</si>
  <si>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</si>
  <si>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</si>
  <si>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</si>
  <si>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</si>
  <si>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</si>
  <si>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</si>
  <si>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</si>
  <si>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</si>
  <si>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</si>
  <si>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</si>
  <si>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</si>
  <si>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</si>
  <si>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</si>
  <si>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</si>
  <si>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</si>
  <si>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</si>
  <si>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</si>
  <si>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</si>
  <si>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</si>
  <si>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</si>
  <si>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</si>
  <si>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</si>
  <si>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</si>
  <si>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</si>
  <si>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</si>
  <si>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</si>
  <si>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</si>
  <si>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</si>
  <si>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</si>
  <si>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</si>
  <si>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</si>
  <si>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</si>
  <si>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</si>
  <si>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</si>
  <si>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</si>
  <si>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</si>
  <si>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</si>
  <si>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</si>
  <si>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</si>
  <si>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</si>
  <si>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</si>
  <si>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</si>
  <si>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</si>
  <si>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</si>
  <si>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</si>
  <si>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</si>
  <si>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</si>
  <si>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</si>
  <si>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</si>
  <si>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</si>
  <si>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</si>
  <si>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</si>
  <si>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</si>
  <si>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</si>
  <si>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</si>
  <si>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</si>
  <si>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</si>
  <si>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</si>
  <si>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</si>
  <si>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</si>
  <si>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</si>
  <si>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</si>
  <si>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</si>
  <si>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</si>
  <si>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</si>
  <si>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</si>
  <si>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</si>
  <si>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</si>
  <si>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</si>
  <si>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</si>
  <si>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</si>
  <si>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</si>
  <si>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</si>
  <si>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</si>
  <si>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</si>
  <si>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</si>
  <si>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</si>
  <si>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</si>
  <si>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</si>
  <si>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</si>
  <si>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</si>
  <si>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</si>
  <si>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</si>
  <si>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</si>
  <si>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</si>
  <si>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</si>
  <si>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</si>
  <si>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</si>
  <si>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</si>
  <si>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</si>
  <si>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</si>
  <si>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</si>
  <si>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</si>
  <si>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</si>
  <si>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</si>
  <si>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</si>
  <si>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</si>
  <si>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</si>
  <si>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</si>
  <si>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</si>
  <si>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</si>
  <si>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</si>
  <si>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</si>
  <si>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</si>
  <si>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</si>
  <si>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</si>
  <si>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</si>
  <si>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</si>
  <si>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</si>
  <si>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</si>
  <si>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</si>
  <si>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</si>
  <si>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</si>
  <si>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</si>
  <si>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</si>
  <si>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</si>
  <si>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</si>
  <si>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</si>
  <si>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</si>
  <si>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</si>
  <si>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</si>
  <si>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</si>
  <si>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</si>
  <si>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</si>
  <si>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</si>
  <si>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</si>
  <si>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</si>
  <si>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</si>
  <si>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</si>
  <si>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</si>
  <si>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</si>
  <si>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</si>
  <si>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</si>
  <si>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</si>
  <si>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</si>
  <si>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</si>
  <si>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</si>
  <si>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</si>
  <si>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</si>
  <si>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</si>
  <si>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</si>
  <si>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</si>
  <si>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</si>
  <si>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</si>
  <si>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</si>
  <si>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</si>
  <si>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</si>
  <si>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</si>
  <si>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</si>
  <si>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</si>
  <si>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</si>
  <si>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</si>
  <si>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</si>
  <si>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</si>
  <si>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</si>
  <si>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</si>
  <si>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</si>
  <si>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</si>
  <si>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</si>
  <si>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</si>
  <si>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</si>
  <si>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</si>
  <si>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</si>
  <si>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</si>
  <si>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</si>
  <si>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</si>
  <si>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</si>
  <si>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</si>
  <si>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</si>
  <si>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</si>
  <si>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</si>
  <si>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</si>
  <si>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</si>
  <si>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</si>
  <si>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</si>
  <si>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</si>
  <si>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</si>
  <si>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</si>
  <si>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</si>
  <si>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</si>
  <si>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</si>
  <si>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</si>
  <si>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</si>
  <si>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</si>
  <si>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</si>
  <si>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</si>
  <si>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</si>
  <si>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</si>
  <si>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</si>
  <si>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</si>
  <si>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</si>
  <si>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</si>
  <si>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</si>
  <si>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</si>
  <si>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</si>
  <si>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</si>
  <si>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</si>
  <si>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</si>
  <si>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</si>
  <si>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</si>
  <si>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</si>
  <si>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</si>
  <si>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</si>
  <si>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</si>
  <si>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</si>
  <si>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</si>
  <si>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</si>
  <si>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</si>
  <si>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</si>
  <si>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</si>
  <si>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</si>
  <si>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</si>
  <si>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</si>
  <si>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</si>
  <si>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</si>
  <si>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</si>
  <si>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</si>
  <si>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</si>
  <si>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</si>
  <si>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</si>
  <si>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</si>
  <si>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</si>
  <si>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</si>
  <si>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</si>
  <si>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</si>
  <si>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</si>
  <si>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</si>
  <si>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</si>
  <si>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</si>
  <si>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</si>
  <si>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</si>
  <si>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</si>
  <si>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</si>
  <si>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</si>
  <si>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</si>
  <si>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</si>
  <si>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</si>
  <si>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</si>
  <si>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</si>
  <si>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</si>
  <si>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</si>
  <si>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</si>
  <si>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</si>
  <si>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</si>
  <si>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</si>
  <si>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</si>
  <si>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</si>
  <si>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</si>
  <si>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</si>
  <si>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</si>
  <si>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</si>
  <si>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</si>
  <si>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</si>
  <si>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</si>
  <si>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</si>
  <si>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</si>
  <si>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</si>
  <si>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</si>
  <si>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</si>
  <si>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</si>
  <si>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</si>
  <si>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</si>
  <si>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</si>
  <si>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</si>
  <si>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</si>
  <si>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</si>
  <si>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</si>
  <si>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</si>
  <si>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</si>
  <si>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</si>
  <si>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</si>
  <si>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</si>
  <si>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</si>
  <si>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</si>
  <si>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</si>
  <si>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</si>
  <si>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</si>
  <si>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</si>
  <si>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</si>
  <si>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</si>
  <si>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</si>
  <si>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</si>
  <si>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</si>
  <si>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</si>
  <si>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</si>
  <si>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</si>
  <si>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</si>
  <si>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</si>
  <si>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</si>
  <si>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</si>
  <si>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</si>
  <si>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</si>
  <si>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</si>
  <si>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</si>
  <si>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</si>
  <si>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</si>
  <si>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</si>
  <si>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</si>
  <si>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</si>
  <si>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</si>
  <si>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</si>
  <si>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</si>
  <si>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</si>
  <si>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</si>
  <si>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</si>
  <si>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</si>
  <si>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</si>
  <si>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</si>
  <si>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</si>
  <si>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</si>
  <si>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</si>
  <si>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</si>
  <si>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</si>
  <si>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</si>
  <si>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</si>
  <si>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</si>
  <si>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</si>
  <si>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</si>
  <si>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</si>
  <si>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</si>
  <si>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</si>
  <si>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</si>
  <si>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</si>
  <si>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</si>
  <si>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</si>
  <si>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</si>
  <si>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</si>
  <si>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</si>
  <si>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</si>
  <si>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</si>
  <si>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</si>
  <si>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</si>
  <si>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</si>
  <si>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</si>
  <si>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</si>
  <si>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</si>
  <si>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</si>
  <si>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</si>
  <si>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</si>
  <si>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</si>
  <si>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</si>
  <si>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</si>
  <si>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</si>
  <si>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</si>
  <si>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</si>
  <si>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</si>
  <si>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</si>
  <si>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</si>
  <si>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</si>
  <si>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</si>
  <si>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</si>
  <si>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</si>
  <si>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</si>
  <si>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</si>
  <si>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</si>
  <si>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</si>
  <si>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</si>
  <si>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</si>
  <si>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</si>
  <si>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</si>
  <si>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</si>
  <si>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</si>
  <si>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</si>
  <si>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</si>
  <si>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</si>
  <si>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</si>
  <si>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</si>
  <si>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</si>
  <si>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</si>
  <si>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</si>
  <si>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</si>
  <si>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</si>
  <si>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</si>
  <si>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</si>
  <si>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</si>
  <si>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</si>
  <si>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</si>
  <si>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</si>
  <si>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</si>
  <si>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</si>
  <si>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</si>
  <si>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</si>
  <si>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</si>
  <si>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</si>
  <si>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</si>
  <si>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</si>
  <si>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</si>
  <si>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</si>
  <si>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</si>
  <si>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</si>
  <si>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</si>
  <si>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</si>
  <si>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</si>
  <si>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</si>
  <si>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</si>
  <si>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</si>
  <si>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</si>
  <si>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</si>
  <si>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</si>
  <si>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</si>
  <si>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</si>
  <si>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</si>
  <si>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</si>
  <si>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</si>
  <si>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</si>
  <si>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</si>
  <si>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</si>
  <si>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</si>
  <si>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</si>
  <si>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</si>
  <si>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</si>
  <si>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</si>
  <si>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</si>
  <si>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</si>
  <si>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</si>
  <si>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</si>
  <si>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</si>
  <si>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</si>
  <si>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</si>
  <si>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</si>
  <si>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</si>
  <si>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</si>
  <si>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</si>
  <si>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</si>
  <si>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</si>
  <si>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</si>
  <si>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</si>
  <si>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</si>
  <si>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</si>
  <si>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</si>
  <si>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</si>
  <si>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</si>
  <si>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</si>
  <si>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</si>
  <si>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</si>
  <si>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</si>
  <si>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</si>
  <si>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</si>
  <si>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</si>
  <si>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</si>
  <si>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</si>
  <si>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</si>
  <si>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</si>
  <si>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</si>
  <si>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</si>
  <si>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</si>
  <si>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</si>
  <si>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</si>
  <si>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</si>
  <si>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</si>
  <si>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</si>
  <si>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</si>
  <si>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</si>
  <si>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</si>
  <si>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</si>
  <si>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</si>
  <si>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</si>
  <si>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</si>
  <si>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</si>
  <si>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</si>
  <si>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</si>
  <si>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</si>
  <si>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</si>
  <si>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</si>
  <si>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</si>
  <si>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</si>
  <si>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</si>
  <si>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</si>
  <si>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</si>
  <si>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</si>
  <si>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</si>
  <si>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</si>
  <si>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</si>
  <si>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</si>
  <si>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</si>
  <si>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</si>
  <si>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</si>
  <si>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</si>
  <si>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</si>
  <si>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</si>
  <si>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</si>
  <si>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</si>
  <si>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</si>
  <si>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</si>
  <si>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</si>
  <si>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</si>
  <si>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</si>
  <si>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</si>
  <si>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</si>
  <si>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</si>
  <si>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</si>
  <si>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</si>
  <si>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</si>
  <si>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</si>
  <si>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</si>
  <si>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</si>
  <si>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</si>
  <si>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</si>
  <si>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</si>
  <si>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</si>
  <si>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</si>
  <si>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</si>
  <si>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</si>
  <si>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</si>
  <si>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</si>
  <si>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</si>
  <si>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</si>
  <si>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</si>
  <si>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</si>
  <si>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</si>
  <si>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</si>
  <si>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</si>
  <si>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</si>
  <si>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</si>
  <si>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</si>
  <si>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</si>
  <si>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</si>
  <si>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</si>
  <si>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</si>
  <si>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</si>
  <si>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</si>
  <si>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</si>
  <si>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</si>
  <si>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</si>
  <si>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</si>
  <si>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</si>
  <si>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</si>
  <si>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</si>
  <si>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</si>
  <si>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</si>
  <si>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</si>
  <si>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</si>
  <si>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</si>
  <si>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</si>
  <si>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</si>
  <si>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</si>
  <si>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</si>
  <si>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</si>
  <si>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</si>
  <si>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</si>
  <si>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</si>
  <si>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</si>
  <si>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</si>
  <si>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</si>
  <si>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</si>
  <si>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</si>
  <si>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</si>
  <si>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</si>
  <si>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</si>
  <si>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</si>
  <si>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</si>
  <si>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</si>
  <si>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</si>
  <si>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</si>
  <si>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</si>
  <si>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</si>
  <si>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</si>
  <si>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</si>
  <si>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</si>
  <si>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</si>
  <si>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</si>
  <si>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</si>
  <si>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</si>
  <si>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</si>
  <si>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</si>
  <si>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</si>
  <si>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</si>
  <si>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</si>
  <si>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</si>
  <si>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</si>
  <si>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</si>
  <si>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</si>
  <si>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</si>
  <si>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</si>
  <si>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</si>
  <si>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</si>
  <si>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</si>
  <si>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</si>
  <si>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</si>
  <si>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</si>
  <si>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</si>
  <si>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</si>
  <si>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</si>
  <si>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</si>
  <si>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</si>
  <si>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</si>
  <si>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</si>
  <si>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</si>
  <si>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</si>
  <si>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</si>
  <si>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</si>
  <si>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</si>
  <si>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</si>
  <si>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</si>
  <si>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</si>
  <si>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</si>
  <si>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</si>
  <si>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</si>
  <si>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</si>
  <si>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</si>
  <si>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</si>
  <si>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</si>
  <si>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</si>
  <si>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</si>
  <si>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</si>
  <si>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</si>
  <si>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</si>
  <si>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</si>
  <si>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</si>
  <si>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</si>
  <si>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</si>
  <si>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</si>
  <si>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</si>
  <si>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</si>
  <si>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</si>
  <si>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</si>
  <si>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</si>
  <si>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</si>
  <si>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</si>
  <si>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</si>
  <si>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</si>
  <si>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</si>
  <si>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</si>
  <si>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</si>
  <si>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</si>
  <si>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</si>
  <si>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</si>
  <si>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</si>
  <si>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</si>
  <si>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</si>
  <si>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</si>
  <si>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</si>
  <si>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</si>
  <si>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</si>
  <si>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</si>
  <si>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</si>
  <si>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</si>
  <si>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</si>
  <si>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</si>
  <si>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</si>
  <si>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</si>
  <si>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</si>
  <si>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</si>
  <si>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</si>
  <si>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</si>
  <si>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</si>
  <si>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</si>
  <si>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</si>
  <si>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</si>
  <si>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</si>
  <si>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</si>
  <si>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</si>
  <si>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</si>
  <si>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</si>
  <si>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</si>
  <si>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</si>
  <si>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</si>
  <si>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</si>
  <si>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</si>
  <si>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</si>
  <si>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</si>
  <si>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</si>
  <si>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</si>
  <si>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</si>
  <si>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</si>
  <si>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</si>
  <si>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</si>
  <si>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</si>
  <si>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</si>
  <si>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</si>
  <si>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</si>
  <si>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</si>
  <si>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</si>
  <si>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</si>
  <si>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</si>
  <si>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</si>
  <si>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</si>
  <si>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</si>
  <si>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</si>
  <si>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</si>
  <si>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</si>
  <si>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</si>
  <si>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</si>
  <si>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</si>
  <si>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</si>
  <si>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</si>
  <si>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</si>
  <si>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</si>
  <si>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</si>
  <si>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</si>
  <si>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</si>
  <si>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</si>
  <si>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</si>
  <si>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</si>
  <si>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</si>
  <si>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</si>
  <si>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</si>
  <si>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</si>
  <si>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</si>
  <si>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</si>
  <si>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</si>
  <si>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</si>
  <si>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</si>
  <si>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</si>
  <si>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</si>
  <si>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</si>
  <si>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</si>
  <si>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</si>
  <si>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</si>
  <si>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</si>
  <si>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</si>
  <si>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</si>
  <si>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</si>
  <si>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</si>
  <si>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</si>
  <si>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</si>
  <si>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</si>
  <si>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</si>
  <si>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</si>
  <si>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</si>
  <si>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</si>
  <si>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</si>
  <si>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</si>
  <si>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</si>
  <si>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</si>
  <si>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</si>
  <si>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</si>
  <si>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</si>
  <si>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</si>
  <si>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</si>
  <si>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</si>
  <si>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</si>
  <si>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</si>
  <si>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</si>
  <si>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</si>
  <si>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</si>
  <si>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</si>
  <si>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</si>
  <si>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</si>
  <si>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</si>
  <si>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</si>
  <si>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</si>
  <si>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</si>
  <si>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</si>
  <si>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</si>
  <si>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</si>
  <si>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</si>
  <si>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</si>
  <si>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</si>
  <si>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</si>
  <si>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</si>
  <si>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</si>
  <si>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</si>
  <si>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</si>
  <si>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</si>
  <si>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</si>
  <si>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</si>
  <si>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</si>
  <si>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</si>
  <si>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</si>
  <si>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</si>
  <si>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</si>
  <si>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</si>
  <si>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</si>
  <si>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</si>
  <si>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</si>
  <si>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</si>
  <si>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</si>
  <si>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</si>
  <si>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</si>
  <si>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</si>
  <si>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</si>
  <si>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</si>
  <si>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</si>
  <si>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</si>
  <si>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</si>
  <si>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</si>
  <si>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</si>
  <si>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</si>
  <si>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</si>
  <si>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</si>
  <si>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</si>
  <si>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</si>
  <si>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</si>
  <si>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</si>
  <si>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</si>
  <si>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</si>
  <si>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</si>
  <si>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</si>
  <si>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</si>
  <si>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</si>
  <si>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</si>
  <si>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</si>
  <si>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</si>
  <si>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</si>
  <si>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</si>
  <si>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</si>
  <si>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</si>
  <si>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</si>
  <si>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</si>
  <si>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</si>
  <si>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</si>
  <si>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</si>
  <si>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</si>
  <si>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</si>
  <si>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</si>
  <si>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</si>
  <si>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</si>
  <si>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</si>
  <si>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</si>
  <si>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</si>
  <si>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</si>
  <si>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</si>
  <si>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</si>
  <si>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</si>
  <si>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</si>
  <si>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</si>
  <si>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</si>
  <si>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</si>
  <si>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</si>
  <si>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</si>
  <si>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</si>
  <si>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</si>
  <si>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</si>
  <si>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</si>
  <si>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</si>
  <si>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</si>
  <si>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</si>
  <si>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</si>
  <si>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</si>
  <si>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</si>
  <si>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</si>
  <si>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</si>
  <si>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</si>
  <si>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</si>
  <si>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</si>
  <si>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</si>
  <si>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</si>
  <si>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</si>
  <si>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</si>
  <si>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</si>
  <si>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</si>
  <si>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</si>
  <si>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</si>
  <si>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</si>
  <si>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</si>
  <si>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</si>
  <si>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</si>
  <si>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</si>
  <si>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</si>
  <si>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</si>
  <si>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</si>
  <si>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</si>
  <si>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</si>
  <si>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</si>
  <si>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</si>
  <si>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</si>
  <si>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</si>
  <si>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</si>
  <si>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</si>
  <si>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</si>
  <si>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</si>
  <si>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</si>
  <si>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</si>
  <si>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</si>
  <si>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</si>
  <si>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</si>
  <si>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</si>
  <si>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</si>
  <si>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</si>
  <si>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</si>
  <si>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</si>
  <si>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</si>
  <si>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</si>
  <si>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</si>
  <si>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</si>
  <si>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</si>
  <si>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</si>
  <si>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</si>
  <si>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</si>
  <si>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</si>
  <si>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</si>
  <si>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</si>
  <si>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</si>
  <si>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</si>
  <si>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</si>
  <si>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</si>
  <si>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</si>
  <si>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</si>
  <si>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</si>
  <si>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</si>
  <si>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</si>
  <si>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</si>
  <si>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</si>
  <si>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</si>
  <si>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</si>
  <si>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</si>
  <si>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</si>
  <si>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</si>
  <si>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</si>
  <si>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</si>
  <si>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</si>
  <si>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</si>
  <si>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</si>
  <si>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</si>
  <si>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</si>
  <si>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</si>
  <si>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</si>
  <si>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</si>
  <si>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</si>
  <si>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</si>
  <si>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</si>
  <si>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</si>
  <si>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</si>
  <si>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</si>
  <si>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</si>
  <si>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</si>
  <si>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</si>
  <si>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</si>
  <si>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</si>
  <si>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</si>
  <si>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</si>
  <si>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</si>
  <si>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</si>
  <si>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</si>
  <si>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</si>
  <si>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</si>
  <si>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</si>
  <si>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</si>
  <si>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</si>
  <si>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</si>
  <si>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</si>
  <si>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</si>
  <si>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</si>
  <si>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</si>
  <si>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</si>
  <si>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</si>
  <si>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</si>
  <si>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</si>
  <si>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</si>
  <si>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</si>
  <si>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</si>
  <si>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</si>
  <si>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</si>
  <si>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</si>
  <si>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</si>
  <si>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</si>
  <si>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</si>
  <si>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</si>
  <si>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</si>
  <si>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</si>
  <si>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</si>
  <si>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</si>
  <si>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</si>
  <si>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</si>
  <si>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</si>
  <si>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</si>
  <si>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</si>
  <si>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</si>
  <si>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</si>
  <si>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</si>
  <si>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</si>
  <si>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</si>
  <si>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</si>
  <si>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</si>
  <si>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</si>
  <si>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</si>
  <si>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</si>
  <si>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</si>
  <si>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</si>
  <si>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</si>
  <si>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</si>
  <si>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</si>
  <si>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</si>
  <si>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</si>
  <si>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</si>
  <si>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</si>
  <si>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</si>
  <si>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</si>
  <si>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</si>
  <si>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</si>
  <si>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</si>
  <si>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</si>
  <si>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</si>
  <si>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</si>
  <si>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</si>
  <si>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</si>
  <si>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</si>
  <si>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</si>
  <si>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</si>
  <si>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</si>
  <si>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</si>
  <si>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</si>
  <si>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</si>
  <si>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</si>
  <si>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</si>
  <si>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</si>
  <si>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</si>
  <si>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</si>
  <si>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</si>
  <si>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</si>
  <si>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</si>
  <si>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</si>
  <si>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</si>
  <si>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</si>
  <si>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</si>
  <si>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</si>
  <si>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</si>
  <si>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</si>
  <si>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</si>
  <si>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</si>
  <si>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</si>
  <si>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</si>
  <si>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</si>
  <si>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</si>
  <si>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</si>
  <si>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</si>
  <si>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</si>
  <si>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</si>
  <si>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</si>
  <si>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</si>
  <si>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</si>
  <si>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</si>
  <si>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</si>
  <si>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</si>
  <si>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</si>
  <si>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</si>
  <si>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</si>
  <si>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</si>
  <si>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</si>
  <si>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</si>
  <si>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</si>
  <si>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</si>
  <si>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</si>
  <si>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</si>
  <si>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</si>
  <si>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</si>
  <si>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</si>
  <si>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</si>
  <si>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</si>
  <si>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</si>
  <si>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</si>
  <si>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</si>
  <si>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</si>
  <si>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</si>
  <si>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</si>
  <si>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</si>
  <si>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</si>
  <si>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</si>
  <si>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</si>
  <si>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</si>
  <si>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</si>
  <si>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</si>
  <si>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</si>
  <si>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</si>
  <si>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</si>
  <si>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</si>
  <si>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</si>
  <si>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</si>
  <si>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</si>
  <si>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</si>
  <si>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</si>
  <si>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</si>
  <si>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</si>
  <si>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</si>
  <si>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</si>
  <si>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</si>
  <si>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</si>
  <si>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</si>
  <si>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</si>
  <si>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</si>
  <si>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</si>
  <si>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</si>
  <si>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</si>
  <si>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</si>
  <si>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</si>
  <si>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</si>
  <si>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</si>
  <si>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</si>
  <si>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</si>
  <si>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</si>
  <si>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</si>
  <si>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</si>
  <si>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</si>
  <si>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</si>
  <si>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</si>
  <si>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</si>
  <si>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</si>
  <si>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</si>
  <si>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</si>
  <si>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</si>
  <si>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</si>
  <si>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</si>
  <si>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</si>
  <si>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</si>
  <si>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</si>
  <si>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</si>
  <si>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</si>
  <si>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</si>
  <si>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</si>
  <si>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</si>
  <si>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</si>
  <si>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</si>
  <si>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</si>
  <si>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</si>
  <si>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</si>
  <si>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</si>
  <si>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</si>
  <si>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</si>
  <si>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</si>
  <si>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</si>
  <si>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</si>
  <si>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</si>
  <si>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</si>
  <si>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</si>
  <si>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</si>
  <si>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</si>
  <si>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</si>
  <si>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</si>
  <si>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</si>
  <si>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</si>
  <si>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</si>
  <si>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</si>
  <si>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</si>
  <si>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</si>
  <si>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</si>
  <si>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</si>
  <si>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</si>
  <si>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</si>
  <si>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</si>
  <si>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</si>
  <si>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</si>
  <si>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</si>
  <si>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</si>
  <si>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</si>
  <si>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</si>
  <si>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</si>
  <si>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</si>
  <si>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</si>
  <si>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</si>
  <si>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</si>
  <si>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</si>
  <si>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</si>
  <si>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</si>
  <si>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</si>
  <si>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</si>
  <si>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</si>
  <si>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</si>
  <si>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</si>
  <si>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</si>
  <si>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</si>
  <si>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</si>
  <si>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</si>
  <si>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</si>
  <si>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</si>
  <si>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</si>
  <si>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</si>
  <si>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</si>
  <si>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</si>
  <si>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</si>
  <si>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</si>
  <si>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</si>
  <si>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</si>
  <si>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</si>
  <si>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</si>
  <si>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</si>
  <si>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</si>
  <si>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</si>
  <si>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</si>
  <si>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</si>
  <si>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</si>
  <si>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</si>
  <si>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</si>
  <si>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</si>
  <si>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</si>
  <si>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</si>
  <si>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</si>
  <si>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</si>
  <si>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</si>
  <si>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</si>
  <si>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</si>
  <si>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</si>
  <si>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</si>
  <si>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</si>
  <si>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</si>
  <si>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</si>
  <si>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</si>
  <si>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</si>
  <si>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</si>
  <si>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</si>
  <si>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</si>
  <si>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</si>
  <si>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</si>
  <si>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</si>
  <si>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</si>
  <si>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</si>
  <si>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</si>
  <si>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</si>
  <si>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</si>
  <si>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</si>
  <si>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</si>
  <si>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</si>
  <si>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</si>
  <si>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</si>
  <si>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</si>
  <si>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</si>
  <si>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</si>
  <si>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</si>
  <si>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</si>
  <si>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</si>
  <si>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</si>
  <si>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</si>
  <si>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</si>
  <si>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</si>
  <si>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</si>
  <si>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</si>
  <si>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</si>
  <si>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</si>
  <si>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</si>
  <si>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</si>
  <si>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</si>
  <si>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</si>
  <si>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</si>
  <si>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</si>
  <si>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</si>
  <si>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</si>
  <si>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</si>
  <si>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</si>
  <si>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</si>
  <si>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</si>
  <si>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</si>
  <si>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</si>
  <si>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</si>
  <si>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</si>
  <si>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</si>
  <si>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</si>
  <si>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</si>
  <si>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</si>
  <si>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</si>
  <si>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</si>
  <si>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</si>
  <si>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</si>
  <si>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</si>
  <si>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</si>
  <si>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</si>
  <si>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</si>
  <si>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</si>
  <si>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</si>
  <si>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</si>
  <si>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</si>
  <si>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</si>
  <si>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</si>
  <si>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</si>
  <si>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</si>
  <si>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</si>
  <si>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</si>
  <si>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</si>
  <si>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</si>
  <si>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</si>
  <si>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</si>
  <si>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</si>
  <si>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</si>
  <si>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</si>
  <si>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</si>
  <si>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</si>
  <si>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</si>
  <si>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</si>
  <si>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</si>
  <si>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</si>
  <si>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</si>
  <si>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</si>
  <si>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</si>
  <si>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</si>
  <si>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</si>
  <si>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</si>
  <si>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</si>
  <si>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</si>
  <si>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</si>
  <si>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</si>
  <si>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</si>
  <si>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</si>
  <si>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</si>
  <si>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</si>
  <si>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</si>
  <si>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</si>
  <si>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</si>
  <si>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</si>
  <si>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</si>
  <si>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</si>
  <si>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</si>
  <si>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</si>
  <si>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</si>
  <si>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</si>
  <si>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</si>
  <si>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</si>
  <si>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</si>
  <si>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</si>
  <si>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</si>
  <si>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</si>
  <si>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</si>
  <si>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</si>
  <si>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</si>
  <si>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</si>
  <si>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</si>
  <si>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</si>
  <si>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</si>
  <si>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</si>
  <si>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</si>
  <si>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</si>
  <si>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</si>
  <si>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</si>
  <si>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</si>
  <si>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</si>
  <si>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</si>
  <si>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</si>
  <si>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</si>
  <si>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</si>
  <si>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</si>
  <si>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</si>
  <si>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</si>
  <si>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</si>
  <si>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</si>
  <si>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</si>
  <si>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</si>
  <si>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</si>
  <si>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</si>
  <si>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</si>
  <si>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</si>
  <si>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</si>
  <si>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</si>
  <si>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</si>
  <si>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</si>
  <si>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</si>
  <si>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</si>
  <si>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</si>
  <si>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</si>
  <si>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</si>
  <si>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</si>
  <si>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</si>
  <si>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</si>
  <si>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</si>
  <si>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</si>
  <si>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</si>
  <si>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</si>
  <si>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</si>
  <si>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</si>
  <si>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</si>
  <si>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</si>
  <si>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</si>
  <si>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</si>
  <si>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</si>
  <si>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</si>
  <si>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</si>
  <si>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</si>
  <si>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</si>
  <si>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</si>
  <si>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</si>
  <si>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</si>
  <si>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</si>
  <si>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</si>
  <si>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</si>
  <si>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</si>
  <si>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</si>
  <si>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</si>
  <si>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</si>
  <si>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</si>
  <si>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</si>
  <si>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</si>
  <si>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</si>
  <si>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</si>
  <si>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</si>
  <si>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</si>
  <si>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</si>
  <si>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</si>
  <si>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</si>
  <si>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</si>
  <si>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</si>
  <si>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</si>
  <si>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</si>
  <si>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</si>
  <si>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</si>
  <si>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</si>
  <si>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</si>
  <si>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</si>
  <si>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</si>
  <si>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</si>
  <si>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</si>
  <si>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</si>
  <si>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</si>
  <si>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</si>
  <si>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</si>
  <si>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</si>
  <si>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</si>
  <si>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</si>
  <si>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</si>
  <si>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</si>
  <si>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</si>
  <si>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</si>
  <si>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</si>
  <si>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</si>
  <si>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</si>
  <si>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</si>
  <si>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</si>
  <si>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</si>
  <si>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</si>
  <si>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</si>
  <si>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</si>
  <si>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</si>
  <si>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</si>
  <si>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</si>
  <si>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</si>
  <si>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</si>
  <si>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</si>
  <si>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</si>
  <si>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</si>
  <si>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</si>
  <si>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</si>
  <si>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</si>
  <si>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</si>
  <si>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</si>
  <si>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</si>
  <si>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</si>
  <si>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</si>
  <si>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</si>
  <si>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</si>
  <si>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</si>
  <si>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</si>
  <si>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</si>
  <si>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</si>
  <si>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</si>
  <si>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</si>
  <si>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</si>
  <si>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</si>
  <si>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</si>
  <si>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</si>
  <si>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</si>
  <si>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</si>
  <si>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</si>
  <si>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</si>
  <si>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</si>
  <si>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</si>
  <si>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</si>
  <si>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</si>
  <si>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</si>
  <si>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</si>
  <si>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</si>
  <si>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</si>
  <si>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</si>
  <si>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</si>
  <si>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</si>
  <si>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</si>
  <si>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</si>
  <si>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</si>
  <si>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</si>
  <si>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</si>
  <si>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</si>
  <si>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</si>
  <si>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</si>
  <si>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</si>
  <si>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</si>
  <si>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</si>
  <si>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</si>
  <si>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</si>
  <si>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</si>
  <si>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</si>
  <si>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</si>
  <si>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</si>
  <si>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</si>
  <si>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</si>
  <si>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</si>
  <si>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</si>
  <si>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</si>
  <si>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</si>
  <si>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</si>
  <si>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</si>
  <si>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</si>
  <si>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</si>
  <si>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</si>
  <si>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</si>
  <si>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</si>
  <si>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</si>
  <si>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</si>
  <si>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</si>
  <si>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</si>
  <si>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</si>
  <si>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</si>
  <si>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</si>
  <si>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</si>
  <si>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</si>
  <si>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</si>
  <si>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</si>
  <si>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</si>
  <si>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</si>
  <si>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</si>
  <si>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</si>
  <si>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</si>
  <si>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</si>
  <si>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</si>
  <si>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</si>
  <si>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</si>
  <si>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</si>
  <si>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</si>
  <si>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</si>
  <si>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</si>
  <si>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</si>
  <si>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</si>
  <si>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</si>
  <si>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</si>
  <si>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</si>
  <si>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</si>
  <si>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</si>
  <si>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</si>
  <si>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</si>
  <si>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</si>
  <si>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</si>
  <si>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</si>
  <si>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</si>
  <si>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</si>
  <si>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</si>
  <si>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</si>
  <si>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</si>
  <si>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</si>
  <si>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</si>
  <si>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</si>
  <si>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</si>
  <si>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</si>
  <si>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</si>
  <si>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</si>
  <si>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</si>
  <si>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</si>
  <si>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</si>
  <si>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</si>
  <si>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</si>
  <si>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</si>
  <si>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</si>
  <si>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</si>
  <si>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</si>
  <si>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</si>
  <si>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</si>
  <si>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</si>
  <si>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</si>
  <si>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</si>
  <si>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</si>
  <si>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</si>
  <si>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</si>
  <si>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</si>
  <si>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</si>
  <si>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</si>
  <si>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</si>
  <si>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</si>
  <si>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</si>
  <si>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</si>
  <si>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</si>
  <si>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</si>
  <si>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</si>
  <si>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</si>
  <si>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</si>
  <si>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</si>
  <si>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</si>
  <si>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</si>
  <si>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</si>
  <si>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</si>
  <si>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</si>
  <si>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</si>
  <si>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</si>
  <si>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</si>
  <si>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</si>
  <si>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</si>
  <si>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</si>
  <si>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</si>
  <si>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</si>
  <si>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</si>
  <si>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</si>
  <si>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</si>
  <si>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</si>
  <si>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</si>
  <si>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</si>
  <si>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</si>
  <si>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</si>
  <si>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</si>
  <si>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</si>
  <si>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</si>
  <si>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</si>
  <si>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</si>
  <si>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</si>
  <si>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</si>
  <si>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</si>
  <si>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</si>
  <si>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</si>
  <si>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</si>
  <si>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</si>
  <si>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</si>
  <si>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</si>
  <si>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</si>
  <si>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</si>
  <si>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</si>
  <si>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</si>
  <si>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</si>
  <si>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</si>
  <si>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</si>
  <si>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</si>
  <si>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</si>
  <si>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</si>
  <si>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</si>
  <si>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</si>
  <si>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</si>
  <si>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</si>
  <si>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</si>
  <si>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</si>
  <si>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</si>
  <si>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</si>
  <si>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</si>
  <si>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</si>
  <si>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</si>
  <si>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</si>
  <si>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</si>
  <si>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</si>
  <si>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</si>
  <si>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</si>
  <si>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</si>
  <si>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</si>
  <si>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</si>
  <si>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</si>
  <si>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</si>
  <si>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</si>
  <si>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</si>
  <si>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</si>
  <si>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</si>
  <si>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</si>
  <si>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</si>
  <si>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</si>
  <si>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</si>
  <si>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</si>
  <si>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</si>
  <si>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</si>
  <si>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</si>
  <si>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</si>
  <si>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</si>
  <si>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</si>
  <si>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</si>
  <si>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</si>
  <si>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</si>
  <si>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</si>
  <si>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</si>
  <si>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</si>
  <si>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</si>
  <si>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</si>
  <si>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</si>
  <si>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</si>
  <si>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</si>
  <si>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</si>
  <si>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</si>
  <si>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</si>
  <si>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</si>
  <si>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</si>
  <si>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</si>
  <si>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</si>
  <si>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</si>
  <si>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</si>
  <si>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</si>
  <si>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</si>
  <si>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</si>
  <si>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</si>
  <si>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</si>
  <si>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</si>
  <si>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</si>
  <si>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</si>
  <si>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</si>
  <si>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</si>
  <si>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</si>
  <si>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</si>
  <si>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</si>
  <si>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</si>
  <si>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</si>
  <si>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</si>
  <si>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</si>
  <si>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</si>
  <si>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</si>
  <si>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</si>
  <si>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</si>
  <si>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</si>
  <si>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</si>
  <si>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</si>
  <si>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</si>
  <si>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</si>
  <si>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</si>
  <si>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</si>
  <si>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</si>
  <si>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</si>
  <si>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</si>
  <si>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</si>
  <si>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</si>
  <si>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</si>
  <si>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</si>
  <si>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</si>
  <si>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</si>
  <si>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</si>
  <si>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</si>
  <si>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</si>
  <si>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</si>
  <si>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</si>
  <si>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</si>
  <si>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</si>
  <si>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</si>
  <si>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</si>
  <si>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</si>
  <si>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</si>
  <si>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</si>
  <si>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</si>
  <si>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</si>
  <si>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</si>
  <si>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</si>
  <si>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</si>
  <si>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</si>
  <si>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</si>
  <si>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</si>
  <si>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</si>
  <si>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</si>
  <si>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</si>
  <si>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</si>
  <si>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</si>
  <si>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</si>
  <si>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</si>
  <si>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</si>
  <si>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</si>
  <si>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</si>
  <si>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</si>
  <si>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</si>
  <si>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</si>
  <si>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</si>
  <si>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</si>
  <si>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</si>
  <si>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</si>
  <si>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</si>
  <si>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</si>
  <si>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</si>
  <si>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</si>
  <si>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</si>
  <si>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</si>
  <si>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</si>
  <si>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</si>
  <si>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</si>
  <si>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</si>
  <si>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</si>
  <si>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</si>
  <si>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</si>
  <si>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</si>
  <si>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</si>
  <si>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</si>
  <si>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</si>
  <si>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</si>
  <si>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</si>
  <si>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</si>
  <si>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</si>
  <si>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</si>
  <si>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</si>
  <si>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</si>
  <si>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</si>
  <si>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</si>
  <si>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</si>
  <si>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</si>
  <si>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</si>
  <si>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</si>
  <si>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</si>
  <si>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</si>
  <si>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</si>
  <si>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</si>
  <si>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</si>
  <si>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</si>
  <si>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</si>
  <si>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</si>
  <si>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</si>
  <si>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</si>
  <si>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</si>
  <si>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</si>
  <si>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</si>
  <si>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</si>
  <si>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</si>
  <si>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</si>
  <si>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</si>
  <si>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</si>
  <si>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</si>
  <si>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</si>
  <si>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</si>
  <si>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</si>
  <si>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</si>
  <si>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</si>
  <si>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</si>
  <si>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</si>
  <si>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</si>
  <si>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</si>
  <si>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</si>
  <si>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</si>
  <si>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</si>
  <si>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</si>
  <si>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</si>
  <si>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</si>
  <si>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</si>
  <si>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</si>
  <si>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</si>
  <si>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</si>
  <si>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</si>
  <si>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</si>
  <si>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</si>
  <si>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</si>
  <si>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</si>
  <si>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</si>
  <si>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</si>
  <si>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</si>
  <si>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</si>
  <si>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</si>
  <si>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</si>
  <si>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</si>
  <si>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</si>
  <si>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</si>
  <si>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</si>
  <si>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</si>
  <si>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</si>
  <si>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</si>
  <si>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</si>
  <si>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</si>
  <si>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</si>
  <si>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</si>
  <si>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</si>
  <si>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</si>
  <si>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</si>
  <si>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</si>
  <si>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</si>
  <si>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</si>
  <si>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</si>
  <si>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</si>
  <si>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</si>
  <si>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</si>
  <si>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</si>
  <si>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</si>
  <si>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</si>
  <si>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</si>
  <si>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</si>
  <si>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</si>
  <si>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</si>
  <si>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</si>
  <si>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</si>
  <si>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</si>
  <si>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</si>
  <si>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</si>
  <si>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</si>
  <si>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</si>
  <si>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</si>
  <si>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</si>
  <si>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</si>
  <si>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</si>
  <si>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</si>
  <si>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</si>
  <si>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</si>
  <si>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</si>
  <si>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</si>
  <si>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</si>
  <si>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</si>
  <si>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</si>
  <si>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</si>
  <si>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</si>
  <si>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</si>
  <si>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</si>
  <si>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</si>
  <si>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</si>
  <si>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</si>
  <si>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</si>
  <si>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</si>
  <si>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</si>
  <si>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</si>
  <si>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</si>
  <si>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</si>
  <si>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</si>
  <si>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</si>
  <si>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</si>
  <si>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</si>
  <si>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</si>
  <si>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</si>
  <si>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</si>
  <si>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</si>
  <si>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</si>
  <si>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</si>
  <si>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</si>
  <si>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</si>
  <si>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</si>
  <si>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</si>
  <si>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</si>
  <si>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</si>
  <si>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</si>
  <si>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</si>
  <si>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</si>
  <si>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</si>
  <si>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</si>
  <si>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</si>
  <si>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</si>
  <si>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</si>
  <si>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</si>
  <si>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</si>
  <si>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</si>
  <si>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</si>
  <si>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</si>
  <si>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</si>
  <si>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</si>
  <si>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</si>
  <si>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</si>
  <si>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</si>
  <si>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</si>
  <si>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</si>
  <si>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</si>
  <si>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</si>
  <si>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</si>
  <si>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</si>
  <si>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</si>
  <si>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</si>
  <si>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</si>
  <si>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</si>
  <si>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</si>
  <si>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</si>
  <si>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</si>
  <si>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</si>
  <si>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</si>
  <si>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</si>
  <si>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</si>
  <si>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</si>
  <si>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</si>
  <si>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</si>
  <si>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</si>
  <si>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</si>
  <si>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</si>
  <si>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</si>
  <si>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</si>
  <si>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</si>
  <si>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</si>
  <si>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</si>
  <si>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</si>
  <si>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</si>
  <si>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</si>
  <si>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</si>
  <si>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</si>
  <si>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</si>
  <si>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</si>
  <si>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</si>
  <si>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</si>
  <si>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</si>
  <si>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</si>
  <si>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</si>
  <si>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</si>
  <si>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</si>
  <si>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</si>
  <si>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</si>
  <si>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</si>
  <si>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</si>
  <si>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</si>
  <si>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</si>
  <si>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</si>
  <si>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</si>
  <si>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</si>
  <si>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</si>
  <si>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</si>
  <si>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</si>
  <si>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</si>
  <si>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</si>
  <si>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</si>
  <si>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</si>
  <si>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</si>
  <si>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</si>
  <si>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</si>
  <si>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</si>
  <si>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</si>
  <si>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</si>
  <si>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</si>
  <si>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</si>
  <si>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</si>
  <si>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</si>
  <si>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</si>
  <si>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</si>
  <si>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</si>
  <si>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</si>
  <si>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</si>
  <si>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</si>
  <si>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</si>
  <si>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</si>
  <si>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</si>
  <si>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</si>
  <si>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</si>
  <si>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</si>
  <si>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</si>
  <si>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</si>
  <si>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</si>
  <si>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</si>
  <si>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</si>
  <si>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</si>
  <si>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</si>
  <si>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</si>
  <si>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</si>
  <si>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</si>
  <si>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</si>
  <si>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</si>
  <si>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</si>
  <si>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</si>
  <si>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</si>
  <si>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</si>
  <si>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</si>
  <si>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</si>
  <si>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</si>
  <si>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</si>
  <si>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</si>
  <si>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</si>
  <si>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</si>
  <si>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</si>
  <si>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</si>
  <si>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</si>
  <si>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</si>
  <si>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</si>
  <si>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</si>
  <si>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</si>
  <si>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</si>
  <si>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</si>
  <si>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</si>
  <si>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</si>
  <si>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</si>
  <si>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</si>
  <si>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</si>
  <si>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</si>
  <si>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</si>
  <si>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</si>
  <si>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</si>
  <si>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</si>
  <si>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</si>
  <si>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</si>
  <si>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</si>
  <si>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</si>
  <si>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</si>
  <si>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</si>
  <si>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</si>
  <si>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</si>
  <si>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</si>
  <si>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</si>
  <si>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</si>
  <si>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</si>
  <si>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</si>
  <si>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</si>
  <si>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</si>
  <si>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</si>
  <si>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</si>
  <si>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</si>
  <si>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</si>
  <si>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</si>
  <si>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</si>
  <si>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</si>
  <si>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</si>
  <si>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</si>
  <si>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</si>
  <si>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</si>
  <si>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</si>
  <si>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</si>
  <si>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</si>
  <si>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</si>
  <si>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</si>
  <si>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</si>
  <si>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</si>
  <si>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</si>
  <si>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</si>
  <si>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</si>
  <si>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</si>
  <si>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</si>
  <si>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</si>
  <si>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</si>
  <si>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</si>
  <si>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</si>
  <si>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</si>
  <si>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</si>
  <si>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</si>
  <si>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</si>
  <si>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</si>
  <si>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</si>
  <si>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</si>
  <si>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</si>
  <si>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</si>
  <si>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</si>
  <si>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</si>
  <si>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</si>
  <si>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</si>
  <si>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</si>
  <si>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</si>
  <si>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</si>
  <si>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</si>
  <si>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</si>
  <si>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</si>
  <si>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</si>
  <si>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</si>
  <si>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</si>
  <si>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</si>
  <si>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</si>
  <si>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</si>
  <si>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</si>
  <si>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</si>
  <si>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</si>
  <si>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</si>
  <si>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</si>
  <si>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</si>
  <si>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</si>
  <si>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</si>
  <si>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</si>
  <si>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</si>
  <si>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</si>
  <si>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</si>
  <si>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</si>
  <si>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</si>
  <si>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</si>
  <si>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</si>
  <si>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</si>
  <si>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</si>
  <si>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</si>
  <si>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</si>
  <si>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</si>
  <si>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</si>
  <si>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</si>
  <si>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</si>
  <si>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</si>
  <si>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</si>
  <si>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</si>
  <si>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</si>
  <si>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</si>
  <si>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</si>
  <si>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</si>
  <si>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</si>
  <si>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</si>
  <si>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</si>
  <si>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</si>
  <si>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</si>
  <si>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</si>
  <si>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</si>
  <si>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</si>
  <si>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</si>
  <si>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</si>
  <si>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</si>
  <si>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</si>
  <si>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</si>
  <si>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</si>
  <si>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</si>
  <si>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</si>
  <si>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</si>
  <si>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</si>
  <si>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</si>
  <si>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</si>
  <si>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</si>
  <si>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</si>
  <si>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</si>
  <si>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</si>
  <si>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</si>
  <si>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</si>
  <si>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</si>
  <si>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</si>
  <si>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</si>
  <si>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</si>
  <si>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</si>
  <si>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</si>
  <si>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</si>
  <si>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</si>
  <si>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</si>
  <si>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</si>
  <si>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</si>
  <si>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</si>
  <si>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</si>
  <si>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</si>
  <si>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</si>
  <si>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</si>
  <si>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</si>
  <si>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</si>
  <si>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</si>
  <si>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</si>
  <si>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</si>
  <si>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</si>
  <si>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</si>
  <si>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</si>
  <si>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</si>
  <si>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</si>
  <si>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</si>
  <si>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</si>
  <si>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</si>
  <si>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</si>
  <si>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</si>
  <si>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</si>
  <si>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</si>
  <si>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</si>
  <si>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</si>
  <si>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</si>
  <si>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</si>
  <si>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</si>
  <si>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</si>
  <si>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</si>
  <si>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</si>
  <si>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</si>
  <si>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</si>
  <si>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</si>
  <si>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</si>
  <si>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</si>
  <si>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</si>
  <si>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</si>
  <si>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</si>
  <si>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</si>
  <si>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</si>
  <si>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</si>
  <si>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</si>
  <si>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</si>
  <si>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</si>
  <si>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</si>
  <si>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</si>
  <si>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</si>
  <si>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</si>
  <si>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</si>
  <si>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</si>
  <si>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</si>
  <si>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</si>
  <si>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</si>
  <si>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</si>
  <si>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</si>
  <si>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</si>
  <si>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</si>
  <si>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</si>
  <si>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</si>
  <si>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</si>
  <si>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</si>
  <si>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</si>
  <si>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</si>
  <si>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</si>
  <si>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</si>
  <si>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</si>
  <si>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</si>
  <si>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</si>
  <si>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</si>
  <si>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</si>
  <si>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</si>
  <si>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</si>
  <si>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</si>
  <si>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</si>
  <si>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</si>
  <si>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</si>
  <si>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</si>
  <si>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</si>
  <si>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</si>
  <si>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</si>
  <si>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</si>
  <si>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</si>
  <si>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</si>
  <si>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</si>
  <si>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</si>
  <si>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</si>
  <si>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</si>
  <si>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</si>
  <si>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</si>
  <si>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</si>
  <si>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</si>
  <si>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</si>
  <si>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</si>
  <si>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</si>
  <si>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</si>
  <si>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</si>
  <si>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</si>
  <si>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</si>
  <si>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</si>
  <si>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</si>
  <si>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</si>
  <si>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</si>
  <si>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</si>
  <si>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</si>
  <si>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</si>
  <si>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</si>
  <si>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</si>
  <si>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</si>
  <si>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</si>
  <si>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</si>
  <si>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</si>
  <si>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</si>
  <si>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</si>
  <si>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</si>
  <si>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</si>
  <si>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</si>
  <si>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</si>
  <si>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</si>
  <si>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</si>
  <si>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</si>
  <si>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</si>
  <si>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</si>
  <si>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</si>
  <si>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</si>
  <si>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</si>
  <si>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</si>
  <si>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</si>
  <si>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</si>
  <si>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</si>
  <si>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</si>
  <si>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</si>
  <si>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</si>
  <si>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</si>
  <si>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</si>
  <si>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</si>
  <si>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</si>
  <si>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</si>
  <si>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</si>
  <si>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</si>
  <si>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</si>
  <si>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</si>
  <si>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</si>
  <si>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</si>
  <si>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</si>
  <si>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</si>
  <si>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</si>
  <si>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</si>
  <si>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</si>
  <si>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</si>
  <si>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</si>
  <si>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</si>
  <si>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</si>
  <si>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</si>
  <si>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</si>
  <si>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</si>
  <si>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</si>
  <si>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</si>
  <si>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</si>
  <si>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</si>
  <si>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</si>
  <si>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</si>
  <si>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</si>
  <si>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</si>
  <si>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</si>
  <si>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</si>
  <si>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</si>
  <si>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</si>
  <si>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</si>
  <si>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</si>
  <si>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</si>
  <si>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</si>
  <si>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</si>
  <si>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</si>
  <si>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</si>
  <si>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</si>
  <si>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</si>
  <si>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</si>
  <si>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</si>
  <si>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</si>
  <si>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</si>
  <si>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</si>
  <si>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</si>
  <si>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</si>
  <si>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</si>
  <si>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</si>
  <si>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</si>
  <si>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</si>
  <si>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</si>
  <si>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</si>
  <si>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</si>
  <si>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</si>
  <si>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</si>
  <si>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</si>
  <si>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</si>
  <si>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</si>
  <si>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</si>
  <si>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</si>
  <si>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</si>
  <si>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</si>
  <si>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</si>
  <si>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</si>
  <si>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</si>
  <si>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</si>
  <si>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</si>
  <si>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</si>
  <si>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</si>
  <si>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</si>
  <si>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</si>
  <si>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</si>
  <si>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</si>
  <si>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</si>
  <si>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</si>
  <si>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</si>
  <si>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</si>
  <si>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</si>
  <si>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</si>
  <si>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</si>
  <si>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</si>
  <si>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</si>
  <si>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</si>
  <si>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</si>
  <si>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</si>
  <si>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</si>
  <si>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</si>
  <si>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</si>
  <si>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</si>
  <si>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</si>
  <si>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</si>
  <si>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</si>
  <si>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</si>
  <si>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</si>
  <si>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</si>
  <si>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</si>
  <si>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</si>
  <si>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</si>
  <si>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</si>
  <si>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</si>
  <si>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</si>
  <si>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</si>
  <si>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</si>
  <si>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</si>
  <si>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</si>
  <si>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</si>
  <si>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</si>
  <si>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</si>
  <si>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</si>
  <si>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</si>
  <si>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</si>
  <si>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</si>
  <si>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</si>
  <si>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</si>
  <si>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</si>
  <si>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</si>
  <si>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</si>
  <si>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</si>
  <si>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</si>
  <si>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</si>
  <si>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</si>
  <si>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</si>
  <si>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</si>
  <si>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</si>
  <si>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</si>
  <si>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</si>
  <si>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</si>
  <si>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</si>
  <si>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</si>
  <si>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</si>
  <si>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</si>
  <si>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</si>
  <si>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</si>
  <si>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</si>
  <si>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</si>
  <si>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</si>
  <si>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</si>
  <si>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</si>
  <si>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</si>
  <si>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</si>
  <si>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</si>
  <si>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</si>
  <si>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</si>
  <si>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</si>
  <si>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</si>
  <si>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</si>
  <si>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</si>
  <si>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</si>
  <si>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</si>
  <si>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</si>
  <si>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</si>
  <si>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</si>
  <si>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</si>
  <si>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</si>
  <si>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</si>
  <si>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</si>
  <si>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</si>
  <si>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</si>
  <si>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</si>
  <si>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</si>
  <si>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</si>
  <si>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</si>
  <si>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</si>
  <si>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</si>
  <si>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</si>
  <si>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</si>
  <si>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</si>
  <si>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</si>
  <si>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</si>
  <si>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</si>
  <si>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</si>
  <si>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</si>
  <si>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</si>
  <si>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</si>
  <si>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</si>
  <si>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</si>
  <si>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</si>
  <si>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</si>
  <si>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</si>
  <si>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</si>
  <si>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</si>
  <si>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</si>
  <si>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</si>
  <si>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</si>
  <si>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</si>
  <si>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</si>
  <si>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</si>
  <si>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</si>
  <si>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</si>
  <si>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</si>
  <si>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</si>
  <si>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</si>
  <si>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</si>
  <si>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</si>
  <si>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</si>
  <si>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</si>
  <si>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</si>
  <si>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</si>
  <si>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</si>
  <si>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</si>
  <si>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</si>
  <si>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</si>
  <si>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</si>
  <si>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</si>
  <si>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</si>
  <si>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</si>
  <si>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</si>
  <si>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</si>
  <si>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</si>
  <si>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</si>
  <si>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</si>
  <si>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</si>
  <si>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</si>
  <si>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</si>
  <si>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</si>
  <si>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</si>
  <si>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</si>
  <si>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</si>
  <si>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</si>
  <si>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</si>
  <si>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</si>
  <si>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</si>
  <si>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</si>
  <si>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</si>
  <si>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</si>
  <si>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</si>
  <si>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</si>
  <si>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</si>
  <si>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</si>
  <si>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</si>
  <si>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</si>
  <si>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</si>
  <si>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</si>
  <si>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</si>
  <si>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</si>
  <si>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</si>
  <si>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</si>
  <si>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</si>
  <si>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</si>
  <si>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</si>
  <si>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</si>
  <si>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</si>
  <si>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</si>
  <si>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</si>
  <si>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</si>
  <si>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</si>
  <si>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</si>
  <si>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</si>
  <si>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</si>
  <si>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</si>
  <si>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</si>
  <si>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</si>
  <si>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</si>
  <si>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</si>
  <si>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</si>
  <si>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</si>
  <si>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</si>
  <si>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</si>
  <si>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</si>
  <si>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</si>
  <si>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</si>
  <si>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</si>
  <si>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</si>
  <si>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</si>
  <si>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</si>
  <si>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</si>
  <si>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</si>
  <si>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</si>
  <si>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</si>
  <si>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</si>
  <si>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</si>
  <si>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</si>
  <si>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</si>
  <si>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</si>
  <si>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</si>
  <si>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</si>
  <si>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</si>
  <si>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</si>
  <si>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</si>
  <si>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</si>
  <si>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</si>
  <si>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</si>
  <si>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</si>
  <si>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</si>
  <si>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</si>
  <si>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</si>
  <si>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</si>
  <si>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</si>
  <si>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</si>
  <si>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</si>
  <si>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</si>
  <si>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</si>
  <si>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</si>
  <si>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</si>
  <si>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</si>
  <si>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</si>
  <si>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</si>
  <si>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</si>
  <si>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</si>
  <si>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</si>
  <si>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</si>
  <si>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</si>
  <si>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</si>
  <si>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</si>
  <si>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</si>
  <si>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</si>
  <si>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</si>
  <si>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</si>
  <si>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</si>
  <si>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</si>
  <si>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</si>
  <si>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</si>
  <si>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</si>
  <si>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</si>
  <si>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</si>
  <si>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</si>
  <si>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</si>
  <si>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</si>
  <si>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</si>
  <si>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</si>
  <si>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</si>
  <si>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</si>
  <si>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</si>
  <si>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</si>
  <si>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</si>
  <si>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</si>
  <si>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</si>
  <si>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</si>
  <si>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</si>
  <si>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</si>
  <si>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</si>
  <si>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</si>
  <si>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</si>
  <si>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</si>
  <si>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</si>
  <si>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</si>
  <si>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</si>
  <si>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</si>
  <si>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</si>
  <si>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</si>
  <si>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</si>
  <si>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</si>
  <si>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</si>
  <si>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</si>
  <si>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</si>
  <si>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</si>
  <si>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</si>
  <si>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</si>
  <si>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</si>
  <si>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</si>
  <si>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</si>
  <si>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</si>
  <si>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</si>
  <si>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</si>
  <si>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</si>
  <si>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</si>
  <si>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</si>
  <si>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</si>
  <si>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</si>
  <si>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</si>
  <si>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</si>
  <si>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</si>
  <si>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</si>
  <si>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</si>
  <si>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</si>
  <si>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</si>
  <si>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</si>
  <si>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</si>
  <si>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</si>
  <si>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</si>
  <si>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</si>
  <si>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</si>
  <si>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</si>
  <si>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</si>
  <si>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</si>
  <si>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</si>
  <si>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</si>
  <si>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</si>
  <si>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</si>
  <si>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</si>
  <si>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</si>
  <si>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</si>
  <si>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</si>
  <si>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</si>
  <si>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</si>
  <si>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</si>
  <si>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</si>
  <si>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</si>
  <si>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</si>
  <si>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</si>
  <si>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</si>
  <si>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</si>
  <si>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</si>
  <si>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</si>
  <si>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</si>
  <si>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</si>
  <si>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</si>
  <si>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</si>
  <si>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</si>
  <si>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</si>
  <si>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</si>
  <si>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</si>
  <si>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</si>
  <si>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</si>
  <si>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</si>
  <si>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</si>
  <si>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</si>
  <si>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</si>
  <si>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</si>
  <si>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</si>
  <si>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</si>
  <si>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</si>
  <si>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</si>
  <si>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</si>
  <si>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</si>
  <si>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</si>
  <si>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</si>
  <si>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</si>
  <si>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</si>
  <si>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</si>
  <si>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</si>
  <si>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</si>
  <si>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</si>
  <si>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</si>
  <si>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</si>
  <si>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</si>
  <si>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</si>
  <si>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</si>
  <si>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</si>
  <si>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</si>
  <si>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</si>
  <si>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</si>
  <si>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</si>
  <si>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</si>
  <si>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</si>
  <si>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</si>
  <si>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</si>
  <si>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</si>
  <si>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</si>
  <si>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</si>
  <si>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</si>
  <si>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</si>
  <si>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</si>
  <si>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</si>
  <si>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</si>
  <si>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</si>
  <si>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</si>
  <si>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</si>
  <si>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</si>
  <si>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</si>
  <si>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</si>
  <si>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</si>
  <si>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</si>
  <si>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</si>
  <si>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</si>
  <si>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</si>
  <si>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</si>
  <si>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</si>
  <si>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</si>
  <si>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</si>
  <si>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</si>
  <si>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</si>
  <si>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</si>
  <si>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</si>
  <si>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</si>
  <si>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</si>
  <si>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</si>
  <si>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</si>
  <si>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</si>
  <si>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</si>
  <si>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</si>
  <si>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</si>
  <si>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</si>
  <si>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</si>
  <si>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</si>
  <si>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</si>
  <si>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</si>
  <si>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</si>
  <si>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</si>
  <si>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</si>
  <si>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</si>
  <si>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</si>
  <si>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</si>
  <si>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</si>
  <si>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</si>
  <si>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</si>
  <si>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</si>
  <si>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</si>
  <si>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</si>
  <si>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</si>
  <si>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</si>
  <si>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</si>
  <si>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</si>
  <si>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</si>
  <si>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</si>
  <si>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</si>
  <si>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</si>
  <si>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</si>
  <si>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</si>
  <si>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</si>
  <si>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</si>
  <si>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</si>
  <si>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</si>
  <si>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</si>
  <si>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</si>
  <si>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</si>
  <si>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</si>
  <si>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</si>
  <si>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</si>
  <si>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</si>
  <si>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</si>
  <si>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</si>
  <si>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</si>
  <si>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</si>
  <si>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</si>
  <si>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</si>
  <si>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</si>
  <si>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</si>
  <si>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</si>
  <si>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</si>
  <si>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</si>
  <si>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</si>
  <si>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</si>
  <si>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</si>
  <si>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</si>
  <si>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</si>
  <si>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</si>
  <si>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</si>
  <si>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</si>
  <si>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</si>
  <si>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</si>
  <si>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</si>
  <si>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</si>
  <si>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</si>
  <si>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</si>
  <si>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</si>
  <si>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</si>
  <si>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</si>
  <si>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</si>
  <si>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</si>
  <si>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</si>
  <si>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</si>
  <si>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</si>
  <si>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</si>
  <si>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</si>
  <si>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</si>
  <si>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</si>
  <si>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</si>
  <si>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</si>
  <si>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</si>
  <si>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</si>
  <si>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</si>
  <si>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</si>
  <si>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</si>
  <si>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</si>
  <si>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</si>
  <si>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</si>
  <si>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</si>
  <si>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</si>
  <si>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</si>
  <si>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</si>
  <si>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</si>
  <si>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</si>
  <si>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</si>
  <si>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</si>
  <si>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</si>
  <si>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</si>
  <si>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</si>
  <si>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</si>
  <si>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</si>
  <si>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</si>
  <si>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</si>
  <si>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</si>
  <si>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</si>
  <si>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</si>
  <si>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</si>
  <si>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</si>
  <si>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</si>
  <si>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</si>
  <si>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</si>
  <si>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</si>
  <si>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</si>
  <si>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</si>
  <si>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</si>
  <si>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</si>
  <si>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</si>
  <si>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</si>
  <si>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</si>
  <si>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</si>
  <si>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</si>
  <si>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</si>
  <si>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</si>
  <si>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</si>
  <si>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</si>
  <si>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</si>
  <si>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</si>
  <si>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</si>
  <si>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</si>
  <si>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</si>
  <si>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</si>
  <si>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</si>
  <si>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</si>
  <si>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</si>
  <si>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</si>
  <si>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</si>
  <si>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</si>
  <si>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</si>
  <si>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</si>
  <si>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</si>
  <si>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</si>
  <si>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</si>
  <si>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</si>
  <si>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</si>
  <si>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</si>
  <si>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</si>
  <si>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</si>
  <si>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</si>
  <si>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</si>
  <si>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</si>
  <si>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</si>
  <si>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</si>
  <si>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</si>
  <si>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</si>
  <si>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</si>
  <si>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</si>
  <si>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</si>
  <si>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</si>
  <si>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</si>
  <si>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</si>
  <si>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</si>
  <si>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</si>
  <si>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</si>
  <si>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</si>
  <si>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</si>
  <si>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</si>
  <si>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</si>
  <si>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</si>
  <si>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</si>
  <si>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</si>
  <si>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</si>
  <si>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</si>
  <si>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</si>
  <si>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</si>
  <si>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</si>
  <si>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</si>
  <si>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</si>
  <si>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</si>
  <si>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</si>
  <si>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</si>
  <si>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</si>
  <si>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</si>
  <si>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</si>
  <si>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</si>
  <si>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</si>
  <si>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</si>
  <si>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</si>
  <si>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</si>
  <si>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</si>
  <si>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</si>
  <si>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</si>
  <si>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</si>
  <si>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</si>
  <si>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</si>
  <si>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</si>
  <si>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</si>
  <si>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</si>
  <si>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</si>
  <si>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</si>
  <si>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</si>
  <si>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</si>
  <si>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</si>
  <si>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</si>
  <si>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</si>
  <si>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</si>
  <si>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</si>
  <si>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</si>
  <si>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</si>
  <si>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</si>
  <si>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</si>
  <si>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</si>
  <si>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</si>
  <si>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</si>
  <si>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</si>
  <si>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</si>
  <si>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</si>
  <si>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</si>
  <si>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</si>
  <si>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</si>
  <si>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</si>
  <si>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</si>
  <si>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</si>
  <si>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</si>
  <si>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</si>
  <si>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</si>
  <si>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</si>
  <si>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</si>
  <si>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</si>
  <si>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</si>
  <si>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</si>
  <si>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</si>
  <si>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</si>
  <si>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</si>
  <si>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</si>
  <si>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</si>
  <si>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</si>
  <si>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</si>
  <si>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</si>
  <si>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</si>
  <si>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</si>
  <si>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</si>
  <si>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</si>
  <si>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</si>
  <si>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</si>
  <si>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</si>
  <si>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</si>
  <si>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</si>
  <si>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</si>
  <si>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</si>
  <si>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</si>
  <si>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</si>
  <si>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</si>
  <si>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</si>
  <si>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</si>
  <si>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</si>
  <si>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</si>
  <si>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</si>
  <si>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</si>
  <si>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</si>
  <si>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</si>
  <si>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</si>
  <si>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</si>
  <si>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</si>
  <si>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</si>
  <si>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</si>
  <si>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</si>
  <si>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</si>
  <si>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</si>
  <si>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</si>
  <si>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</si>
  <si>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</si>
  <si>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</si>
  <si>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</si>
  <si>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</si>
  <si>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</si>
  <si>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</si>
  <si>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</si>
  <si>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</si>
  <si>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</si>
  <si>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</si>
  <si>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</si>
  <si>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</si>
  <si>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</si>
  <si>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</si>
  <si>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</si>
  <si>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</si>
  <si>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</si>
  <si>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</si>
  <si>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</si>
  <si>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</si>
  <si>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</si>
  <si>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</si>
  <si>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</si>
  <si>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</si>
  <si>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</si>
  <si>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</si>
  <si>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</si>
  <si>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</si>
  <si>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</si>
  <si>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</si>
  <si>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</si>
  <si>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</si>
  <si>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</si>
  <si>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</si>
  <si>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</si>
  <si>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</si>
  <si>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</si>
  <si>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</si>
  <si>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</si>
  <si>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</si>
  <si>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</si>
  <si>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</si>
  <si>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</si>
  <si>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</si>
  <si>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</si>
  <si>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</si>
  <si>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</si>
  <si>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</si>
  <si>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</si>
  <si>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</si>
  <si>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</si>
  <si>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</si>
  <si>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</si>
  <si>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</si>
  <si>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</si>
  <si>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</si>
  <si>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</si>
  <si>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</si>
  <si>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</si>
  <si>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</si>
  <si>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</si>
  <si>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</si>
  <si>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</si>
  <si>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</si>
  <si>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</si>
  <si>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</si>
  <si>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</si>
  <si>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</si>
  <si>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</si>
  <si>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</si>
  <si>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</si>
  <si>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</si>
  <si>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</si>
  <si>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</si>
  <si>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</si>
  <si>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</si>
  <si>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</si>
  <si>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</si>
  <si>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</si>
  <si>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</si>
  <si>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</si>
  <si>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</si>
  <si>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</si>
  <si>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</si>
  <si>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</si>
  <si>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</si>
  <si>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</si>
  <si>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</si>
  <si>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</si>
  <si>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</si>
  <si>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</si>
  <si>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</si>
  <si>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</si>
  <si>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</si>
  <si>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</si>
  <si>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</si>
  <si>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</si>
  <si>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</si>
  <si>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</si>
  <si>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</si>
  <si>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</si>
  <si>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</si>
  <si>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</si>
  <si>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</si>
  <si>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</si>
  <si>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</si>
  <si>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</si>
  <si>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</si>
  <si>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</si>
  <si>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</si>
  <si>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</si>
  <si>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</si>
  <si>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</si>
  <si>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</si>
  <si>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</si>
  <si>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</si>
  <si>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</si>
  <si>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</si>
  <si>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</si>
  <si>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</si>
  <si>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</si>
  <si>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</si>
  <si>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</si>
  <si>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</si>
  <si>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</si>
  <si>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</si>
  <si>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</si>
  <si>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</si>
  <si>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</si>
  <si>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</si>
  <si>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</si>
  <si>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</si>
  <si>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</si>
  <si>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</si>
  <si>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</si>
  <si>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</si>
  <si>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</si>
  <si>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</si>
  <si>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</si>
  <si>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</si>
  <si>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</si>
  <si>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</si>
  <si>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</si>
  <si>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</si>
  <si>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</si>
  <si>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</si>
  <si>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</si>
  <si>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</si>
  <si>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</si>
  <si>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</si>
  <si>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</si>
  <si>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</si>
  <si>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</si>
  <si>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</si>
  <si>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</si>
  <si>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</si>
  <si>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</si>
  <si>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</si>
  <si>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</si>
  <si>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</si>
  <si>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</si>
  <si>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</si>
  <si>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</si>
  <si>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</si>
  <si>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</si>
  <si>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</si>
  <si>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</si>
  <si>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</si>
  <si>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</si>
  <si>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</si>
  <si>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</si>
  <si>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</si>
  <si>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</si>
  <si>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</si>
  <si>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</si>
  <si>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</si>
  <si>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</si>
  <si>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</si>
  <si>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</si>
  <si>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</si>
  <si>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</si>
  <si>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</si>
  <si>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</si>
  <si>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</si>
  <si>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</si>
  <si>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</si>
  <si>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</si>
  <si>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</si>
  <si>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</si>
  <si>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</si>
  <si>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</si>
  <si>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</si>
  <si>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</si>
  <si>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</si>
  <si>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</si>
  <si>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</si>
  <si>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</si>
  <si>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</si>
  <si>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</si>
  <si>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</si>
  <si>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</si>
  <si>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</si>
  <si>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</si>
  <si>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</si>
  <si>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</si>
  <si>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</si>
  <si>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</si>
  <si>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</si>
  <si>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</si>
  <si>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</si>
  <si>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</si>
  <si>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</si>
  <si>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</si>
  <si>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</si>
  <si>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</si>
  <si>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</si>
  <si>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</si>
  <si>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</si>
  <si>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</si>
  <si>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</si>
  <si>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</si>
  <si>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</si>
  <si>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</si>
  <si>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</si>
  <si>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</si>
  <si>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</si>
  <si>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</si>
  <si>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</si>
  <si>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</si>
  <si>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</si>
  <si>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</si>
  <si>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</si>
  <si>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</si>
  <si>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</si>
  <si>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</si>
  <si>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</si>
  <si>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</si>
  <si>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</si>
  <si>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</si>
  <si>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</si>
  <si>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</si>
  <si>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</si>
  <si>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</si>
  <si>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</si>
  <si>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</si>
  <si>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</si>
  <si>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</si>
  <si>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</si>
  <si>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</si>
  <si>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</si>
  <si>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</si>
  <si>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</si>
  <si>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</si>
  <si>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</si>
  <si>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</si>
  <si>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</si>
  <si>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</si>
  <si>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</si>
  <si>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</si>
  <si>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</si>
  <si>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</si>
  <si>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</si>
  <si>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</si>
  <si>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</si>
  <si>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</si>
  <si>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</si>
  <si>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</si>
  <si>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</si>
  <si>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</si>
  <si>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</si>
  <si>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</si>
  <si>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</si>
  <si>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</si>
  <si>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</si>
  <si>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</si>
  <si>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</si>
  <si>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</si>
  <si>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</si>
  <si>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</si>
  <si>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</si>
  <si>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</si>
  <si>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</si>
  <si>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</si>
  <si>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</si>
  <si>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</si>
  <si>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</si>
  <si>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</si>
  <si>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</si>
  <si>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</si>
  <si>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</si>
  <si>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</si>
  <si>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</si>
  <si>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</si>
  <si>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</si>
  <si>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</si>
  <si>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</si>
  <si>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</si>
  <si>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</si>
  <si>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</si>
  <si>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</si>
  <si>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</si>
  <si>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</si>
  <si>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</si>
  <si>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</si>
  <si>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</si>
  <si>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</si>
  <si>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</si>
  <si>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</si>
  <si>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</si>
  <si>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</si>
  <si>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</si>
  <si>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</si>
  <si>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</si>
  <si>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</si>
  <si>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</si>
  <si>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</si>
  <si>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</si>
  <si>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</si>
  <si>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</si>
  <si>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</si>
  <si>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</si>
  <si>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</si>
  <si>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</si>
  <si>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</si>
  <si>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</si>
  <si>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</si>
  <si>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</si>
  <si>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</si>
  <si>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</si>
  <si>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</si>
  <si>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</si>
  <si>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</si>
  <si>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</si>
  <si>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</si>
  <si>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</si>
  <si>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</si>
  <si>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</si>
  <si>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</si>
  <si>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</si>
  <si>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</si>
  <si>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</si>
  <si>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</si>
  <si>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</si>
  <si>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</si>
  <si>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</si>
  <si>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</si>
  <si>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</si>
  <si>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</si>
  <si>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</si>
  <si>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</si>
  <si>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</si>
  <si>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</si>
  <si>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</si>
  <si>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</si>
  <si>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</si>
  <si>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</si>
  <si>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</si>
  <si>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</si>
  <si>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</si>
  <si>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</si>
  <si>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</si>
  <si>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</si>
  <si>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</si>
  <si>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</si>
  <si>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</si>
  <si>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</si>
  <si>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</si>
  <si>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</si>
  <si>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</si>
  <si>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</si>
  <si>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</si>
  <si>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</si>
  <si>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</si>
  <si>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</si>
  <si>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</si>
  <si>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</si>
  <si>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</si>
  <si>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</si>
  <si>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</si>
  <si>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</si>
  <si>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</si>
  <si>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</si>
  <si>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</si>
  <si>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</si>
  <si>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</si>
  <si>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</si>
  <si>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</si>
  <si>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</si>
  <si>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</si>
  <si>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</si>
  <si>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</si>
  <si>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</si>
  <si>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</si>
  <si>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</si>
  <si>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</si>
  <si>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</si>
  <si>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</si>
  <si>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</si>
  <si>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</si>
  <si>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</si>
  <si>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</si>
  <si>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</si>
  <si>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</si>
  <si>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</si>
  <si>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</si>
  <si>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</si>
  <si>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</si>
  <si>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</si>
  <si>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</si>
  <si>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</si>
  <si>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</si>
  <si>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</si>
  <si>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</si>
  <si>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</si>
  <si>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</si>
  <si>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</si>
  <si>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</si>
  <si>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</si>
  <si>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</si>
  <si>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</si>
  <si>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</si>
  <si>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</si>
  <si>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</si>
  <si>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</si>
  <si>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</si>
  <si>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</si>
  <si>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</si>
  <si>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</si>
  <si>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</si>
  <si>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</si>
  <si>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</si>
  <si>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</si>
  <si>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</si>
  <si>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</si>
  <si>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</si>
  <si>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</si>
  <si>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</si>
  <si>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</si>
  <si>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</si>
  <si>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</si>
  <si>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</si>
  <si>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</si>
  <si>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</si>
  <si>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</si>
  <si>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</si>
  <si>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</si>
  <si>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</si>
  <si>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</si>
  <si>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</si>
  <si>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</si>
  <si>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</si>
  <si>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</si>
  <si>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</si>
  <si>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</si>
  <si>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</si>
  <si>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</si>
  <si>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</si>
  <si>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</si>
  <si>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</si>
  <si>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</si>
  <si>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</si>
  <si>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</si>
  <si>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</si>
  <si>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</si>
  <si>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</si>
  <si>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</si>
  <si>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</si>
  <si>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</si>
  <si>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</si>
  <si>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</si>
  <si>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</si>
  <si>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</si>
  <si>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</si>
  <si>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</si>
  <si>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</si>
  <si>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</si>
  <si>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</si>
  <si>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</si>
  <si>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</si>
  <si>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</si>
  <si>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</si>
  <si>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</si>
  <si>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</si>
  <si>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</si>
  <si>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</si>
  <si>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</si>
  <si>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</si>
  <si>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</si>
  <si>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</si>
  <si>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</si>
  <si>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</si>
  <si>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</si>
  <si>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</si>
  <si>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</si>
  <si>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</si>
  <si>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</si>
  <si>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</si>
  <si>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</si>
  <si>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</si>
  <si>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</si>
  <si>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</si>
  <si>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</si>
  <si>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</si>
  <si>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</si>
  <si>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</si>
  <si>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</si>
  <si>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</si>
  <si>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</si>
  <si>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</si>
  <si>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</si>
  <si>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</si>
  <si>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</si>
  <si>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</si>
  <si>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</si>
  <si>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</si>
  <si>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</si>
  <si>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</si>
  <si>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</si>
  <si>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</si>
  <si>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</si>
  <si>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</si>
  <si>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</si>
  <si>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</si>
  <si>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</si>
  <si>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</si>
  <si>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</si>
  <si>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</si>
  <si>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</si>
  <si>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</si>
  <si>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</si>
  <si>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</si>
  <si>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</si>
  <si>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</si>
  <si>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</si>
  <si>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</si>
  <si>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</si>
  <si>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</si>
  <si>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</si>
  <si>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</si>
  <si>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</si>
  <si>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</si>
  <si>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</si>
  <si>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</si>
  <si>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</si>
  <si>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</si>
  <si>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</si>
  <si>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</si>
  <si>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</si>
  <si>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</si>
  <si>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</si>
  <si>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</si>
  <si>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</si>
  <si>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</si>
  <si>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</si>
  <si>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</si>
  <si>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</si>
  <si>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</si>
  <si>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</si>
  <si>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</si>
  <si>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</si>
  <si>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</si>
  <si>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</si>
  <si>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</si>
  <si>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</si>
  <si>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</si>
  <si>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</si>
  <si>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</si>
  <si>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</si>
  <si>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</si>
  <si>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</si>
  <si>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</si>
  <si>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</si>
  <si>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</si>
  <si>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</si>
  <si>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</si>
  <si>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</si>
  <si>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</si>
  <si>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</si>
  <si>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</si>
  <si>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</si>
  <si>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</si>
  <si>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</si>
  <si>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</si>
  <si>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</si>
  <si>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</si>
  <si>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</si>
  <si>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</si>
  <si>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</si>
  <si>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</si>
  <si>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</si>
  <si>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</si>
  <si>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</si>
  <si>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</si>
  <si>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</si>
  <si>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</si>
  <si>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</si>
  <si>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</si>
  <si>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</si>
  <si>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</si>
  <si>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</si>
  <si>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</si>
  <si>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</si>
  <si>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</si>
  <si>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</si>
  <si>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</si>
  <si>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</si>
  <si>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</si>
  <si>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</si>
  <si>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</si>
  <si>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</si>
  <si>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</si>
  <si>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</si>
  <si>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</si>
  <si>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</si>
  <si>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</si>
  <si>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</si>
  <si>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</si>
  <si>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</si>
  <si>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</si>
  <si>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</si>
  <si>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</si>
  <si>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</si>
  <si>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</si>
  <si>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</si>
  <si>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</si>
  <si>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</si>
  <si>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</si>
  <si>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</si>
  <si>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</si>
  <si>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</si>
  <si>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</si>
  <si>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</si>
  <si>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</si>
  <si>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</si>
  <si>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</si>
  <si>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</si>
  <si>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</si>
  <si>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</si>
  <si>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</si>
  <si>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</si>
  <si>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</si>
  <si>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</si>
  <si>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</si>
  <si>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</si>
  <si>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</si>
  <si>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</si>
  <si>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</si>
  <si>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</si>
  <si>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</si>
  <si>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</si>
  <si>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</si>
  <si>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</si>
  <si>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</si>
  <si>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</si>
  <si>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</si>
  <si>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</si>
  <si>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</si>
  <si>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</si>
  <si>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</si>
  <si>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</si>
  <si>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</si>
  <si>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</si>
  <si>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</si>
  <si>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</si>
  <si>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</si>
  <si>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</si>
  <si>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</si>
  <si>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</si>
  <si>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</si>
  <si>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</si>
  <si>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</si>
  <si>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</si>
  <si>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</si>
  <si>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</si>
  <si>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</si>
  <si>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</si>
  <si>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</si>
  <si>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</si>
  <si>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</si>
  <si>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</si>
  <si>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</si>
  <si>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</si>
  <si>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</si>
  <si>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</si>
  <si>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</si>
  <si>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</si>
  <si>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</si>
  <si>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</si>
  <si>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</si>
  <si>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</si>
  <si>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</si>
  <si>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</si>
  <si>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</si>
  <si>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</si>
  <si>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</si>
  <si>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</si>
  <si>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</si>
  <si>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</si>
  <si>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</si>
  <si>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</si>
  <si>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</si>
  <si>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</si>
  <si>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</si>
  <si>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</si>
  <si>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</si>
  <si>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</si>
  <si>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</si>
  <si>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</si>
  <si>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</si>
  <si>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</si>
  <si>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</si>
  <si>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</si>
  <si>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</si>
  <si>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</si>
  <si>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</si>
  <si>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</si>
  <si>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</si>
  <si>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</si>
  <si>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</si>
  <si>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</si>
  <si>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</si>
  <si>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</si>
  <si>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</si>
  <si>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</si>
  <si>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</si>
  <si>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</si>
  <si>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</si>
  <si>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</si>
  <si>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</si>
  <si>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</si>
  <si>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</si>
  <si>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</si>
  <si>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</si>
  <si>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</si>
  <si>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</si>
  <si>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</si>
  <si>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</si>
  <si>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</si>
  <si>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</si>
  <si>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</si>
  <si>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</si>
  <si>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</si>
  <si>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</si>
  <si>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</si>
  <si>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</si>
  <si>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</si>
  <si>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</si>
  <si>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</si>
  <si>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</si>
  <si>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</si>
  <si>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</si>
  <si>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</si>
  <si>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</si>
  <si>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</si>
  <si>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</si>
  <si>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</si>
  <si>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</si>
  <si>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</si>
  <si>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</si>
  <si>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</si>
  <si>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</si>
  <si>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</si>
  <si>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</si>
  <si>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</si>
  <si>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</si>
  <si>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</si>
  <si>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</si>
  <si>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</si>
  <si>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</si>
  <si>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</si>
  <si>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</si>
  <si>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</si>
  <si>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</si>
  <si>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</si>
  <si>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</si>
  <si>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</si>
  <si>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</si>
  <si>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</si>
  <si>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</si>
  <si>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</si>
  <si>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</si>
  <si>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</si>
  <si>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</si>
  <si>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</si>
  <si>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</si>
  <si>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</si>
  <si>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</si>
  <si>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</si>
  <si>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</si>
  <si>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</si>
  <si>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</si>
  <si>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</si>
  <si>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</si>
  <si>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</si>
  <si>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</si>
  <si>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</si>
  <si>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</si>
  <si>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</si>
  <si>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</si>
  <si>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</si>
  <si>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</si>
  <si>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</si>
  <si>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</si>
  <si>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</si>
  <si>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</si>
  <si>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</si>
  <si>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</si>
  <si>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</si>
  <si>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</si>
  <si>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</si>
  <si>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</si>
  <si>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</si>
  <si>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</si>
  <si>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</si>
  <si>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</si>
  <si>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</si>
  <si>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</si>
  <si>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</si>
  <si>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</si>
  <si>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</si>
  <si>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</si>
  <si>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</si>
  <si>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</si>
  <si>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</si>
  <si>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</si>
  <si>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</si>
  <si>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</si>
  <si>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</si>
  <si>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</si>
  <si>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</si>
  <si>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</si>
  <si>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</si>
  <si>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</si>
  <si>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</si>
  <si>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</si>
  <si>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</si>
  <si>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</si>
  <si>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</si>
  <si>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</si>
  <si>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</si>
  <si>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</si>
  <si>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</si>
  <si>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</si>
  <si>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</si>
  <si>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</si>
  <si>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</si>
  <si>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</si>
  <si>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</si>
  <si>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</si>
  <si>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</si>
  <si>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</si>
  <si>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</si>
  <si>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</si>
  <si>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</si>
  <si>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</si>
  <si>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</si>
  <si>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</si>
  <si>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</si>
  <si>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</si>
  <si>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</si>
  <si>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</si>
  <si>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</si>
  <si>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</si>
  <si>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</si>
  <si>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</si>
  <si>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</si>
  <si>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</si>
  <si>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</si>
  <si>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</si>
  <si>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</si>
  <si>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</si>
  <si>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</si>
  <si>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</si>
  <si>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</si>
  <si>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</si>
  <si>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</si>
  <si>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</si>
  <si>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</si>
  <si>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</si>
  <si>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</si>
  <si>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</si>
  <si>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</si>
  <si>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</si>
  <si>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</si>
  <si>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</si>
  <si>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</si>
  <si>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</si>
  <si>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</si>
  <si>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</si>
  <si>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</si>
  <si>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</si>
  <si>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</si>
  <si>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</si>
  <si>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</si>
  <si>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</si>
  <si>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</si>
  <si>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</si>
  <si>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</si>
  <si>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</si>
  <si>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</si>
  <si>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</si>
  <si>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</si>
  <si>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</si>
  <si>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</si>
  <si>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</si>
  <si>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</si>
  <si>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</si>
  <si>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</si>
  <si>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</si>
  <si>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</si>
  <si>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</si>
  <si>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</si>
  <si>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</si>
  <si>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</si>
  <si>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</si>
  <si>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</si>
  <si>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</si>
  <si>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</si>
  <si>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</si>
  <si>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</si>
  <si>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</si>
  <si>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</si>
  <si>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</si>
  <si>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</si>
  <si>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</si>
  <si>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</si>
  <si>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</si>
  <si>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</si>
  <si>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</si>
  <si>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</si>
  <si>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</si>
  <si>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</si>
  <si>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</si>
  <si>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</si>
  <si>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</si>
  <si>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</si>
  <si>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</si>
  <si>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</si>
  <si>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</si>
  <si>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</si>
  <si>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</si>
  <si>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</si>
  <si>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</si>
  <si>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</si>
  <si>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</si>
  <si>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</si>
  <si>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</si>
  <si>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</si>
  <si>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</si>
  <si>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</si>
  <si>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</si>
  <si>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</si>
  <si>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</si>
  <si>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</si>
  <si>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</si>
  <si>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</si>
  <si>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</si>
  <si>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</si>
  <si>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</si>
  <si>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</si>
  <si>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</si>
  <si>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</si>
  <si>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</si>
  <si>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</si>
  <si>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</si>
  <si>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</si>
  <si>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</si>
  <si>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</si>
  <si>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</si>
  <si>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</si>
  <si>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</si>
  <si>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</si>
  <si>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</si>
  <si>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</si>
  <si>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</si>
  <si>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</si>
  <si>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</si>
  <si>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</si>
  <si>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</si>
  <si>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</si>
  <si>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</si>
  <si>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</si>
  <si>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</si>
  <si>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</si>
  <si>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</si>
  <si>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</si>
  <si>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</si>
  <si>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</si>
  <si>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</si>
  <si>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</si>
  <si>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</si>
  <si>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</si>
  <si>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</si>
  <si>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</si>
  <si>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</si>
  <si>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</si>
  <si>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</si>
  <si>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</si>
  <si>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</si>
  <si>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</si>
  <si>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</si>
  <si>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</si>
  <si>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</si>
  <si>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</si>
  <si>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</si>
  <si>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</si>
  <si>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</si>
  <si>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</si>
  <si>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</si>
  <si>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</si>
  <si>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</si>
  <si>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</si>
  <si>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</si>
  <si>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</si>
  <si>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</si>
  <si>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</si>
  <si>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</si>
  <si>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</si>
  <si>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</si>
  <si>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</si>
  <si>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</si>
  <si>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</si>
  <si>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</si>
  <si>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</si>
  <si>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</si>
  <si>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</si>
  <si>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</si>
  <si>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</si>
  <si>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</si>
  <si>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</si>
  <si>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</si>
  <si>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</si>
  <si>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</si>
  <si>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</si>
  <si>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</si>
  <si>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</si>
  <si>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</si>
  <si>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</si>
  <si>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</si>
  <si>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</si>
  <si>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</si>
  <si>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</si>
  <si>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</si>
  <si>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</si>
  <si>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</si>
  <si>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</si>
  <si>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</si>
  <si>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</si>
  <si>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</si>
  <si>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</si>
  <si>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</si>
  <si>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</si>
  <si>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</si>
  <si>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</si>
  <si>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</si>
  <si>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</si>
  <si>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</si>
  <si>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</si>
  <si>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</si>
  <si>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</si>
  <si>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</si>
  <si>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</si>
  <si>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</si>
  <si>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</si>
  <si>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</si>
  <si>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</si>
  <si>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</si>
  <si>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</si>
  <si>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</si>
  <si>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</si>
  <si>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</si>
  <si>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</si>
  <si>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</si>
  <si>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</si>
  <si>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</si>
  <si>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</si>
  <si>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</si>
  <si>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</si>
  <si>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</si>
  <si>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</si>
  <si>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</si>
  <si>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</si>
  <si>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</si>
  <si>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</si>
  <si>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</si>
  <si>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</si>
  <si>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</si>
  <si>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</si>
  <si>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</si>
  <si>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</si>
  <si>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</si>
  <si>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</si>
  <si>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</si>
  <si>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</si>
  <si>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</si>
  <si>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</si>
  <si>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</si>
  <si>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</si>
  <si>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</si>
  <si>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</si>
  <si>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</si>
  <si>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</si>
  <si>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</si>
  <si>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</si>
  <si>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</si>
  <si>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</si>
  <si>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</si>
  <si>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</si>
  <si>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</si>
  <si>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</si>
  <si>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</si>
  <si>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</si>
  <si>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</si>
  <si>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</si>
  <si>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</si>
  <si>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</si>
  <si>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</si>
  <si>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</si>
  <si>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</si>
  <si>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</si>
  <si>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</si>
  <si>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</si>
  <si>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</si>
  <si>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</si>
  <si>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</si>
  <si>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</si>
  <si>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</si>
  <si>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</si>
  <si>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</si>
  <si>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</si>
  <si>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</si>
  <si>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</si>
  <si>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</si>
  <si>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</si>
  <si>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</si>
  <si>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</si>
  <si>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</si>
  <si>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</si>
  <si>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</si>
  <si>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</si>
  <si>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</si>
  <si>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</si>
  <si>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</si>
  <si>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</si>
  <si>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</si>
  <si>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</si>
  <si>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</si>
  <si>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</si>
  <si>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</si>
  <si>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</si>
  <si>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</si>
  <si>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</si>
  <si>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</si>
  <si>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</si>
  <si>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</si>
  <si>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</si>
  <si>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</si>
  <si>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</si>
  <si>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</si>
  <si>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</si>
  <si>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</si>
  <si>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</si>
  <si>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</si>
  <si>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</si>
  <si>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</si>
  <si>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</si>
  <si>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</si>
  <si>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</si>
  <si>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</si>
  <si>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</si>
  <si>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</si>
  <si>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</si>
  <si>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</si>
  <si>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</si>
  <si>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</si>
  <si>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</si>
  <si>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</si>
  <si>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</si>
  <si>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</si>
  <si>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</si>
  <si>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</si>
  <si>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</si>
  <si>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</si>
  <si>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</si>
  <si>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</si>
  <si>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</si>
  <si>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</si>
  <si>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</si>
  <si>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</si>
  <si>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</si>
  <si>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</si>
  <si>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</si>
  <si>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</si>
  <si>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</si>
  <si>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</si>
  <si>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</si>
  <si>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</si>
  <si>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</si>
  <si>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</si>
  <si>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</si>
  <si>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</si>
  <si>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</si>
  <si>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</si>
  <si>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</si>
  <si>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</si>
  <si>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</si>
  <si>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</si>
  <si>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</si>
  <si>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</si>
  <si>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</si>
  <si>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</si>
  <si>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</si>
  <si>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</si>
  <si>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</si>
  <si>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</si>
  <si>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</si>
  <si>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</si>
  <si>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</si>
  <si>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</si>
  <si>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</si>
  <si>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</si>
  <si>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</si>
  <si>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</si>
  <si>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</si>
  <si>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</si>
  <si>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</si>
  <si>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</si>
  <si>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</si>
  <si>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</si>
  <si>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</si>
  <si>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</si>
  <si>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</si>
  <si>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</si>
  <si>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</si>
  <si>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</si>
  <si>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</si>
  <si>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</si>
  <si>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</si>
  <si>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</si>
  <si>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</si>
  <si>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</si>
  <si>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</si>
  <si>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</si>
  <si>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</si>
  <si>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</si>
  <si>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</si>
  <si>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</si>
  <si>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</si>
  <si>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</si>
  <si>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</si>
  <si>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</si>
  <si>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</si>
  <si>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</si>
  <si>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</si>
  <si>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</si>
  <si>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</si>
  <si>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</si>
  <si>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</si>
  <si>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</si>
  <si>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</si>
  <si>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</si>
  <si>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</si>
  <si>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</si>
  <si>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</si>
  <si>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</si>
  <si>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</si>
  <si>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</si>
  <si>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</si>
  <si>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</si>
  <si>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</si>
  <si>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</si>
  <si>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</si>
  <si>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</si>
  <si>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</si>
  <si>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</si>
  <si>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</si>
  <si>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</si>
  <si>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</si>
  <si>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</si>
  <si>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</si>
  <si>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</si>
  <si>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</si>
  <si>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</si>
  <si>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</si>
  <si>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</si>
  <si>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</si>
  <si>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</si>
  <si>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</si>
  <si>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</si>
  <si>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</si>
  <si>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</si>
  <si>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</si>
  <si>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</si>
  <si>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</si>
  <si>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</si>
  <si>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</si>
  <si>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</si>
  <si>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</si>
  <si>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</si>
  <si>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</si>
  <si>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</si>
  <si>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</si>
  <si>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</si>
  <si>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</si>
  <si>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</si>
  <si>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</si>
  <si>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</si>
  <si>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</si>
  <si>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</si>
  <si>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</si>
  <si>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</si>
  <si>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</si>
  <si>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</si>
  <si>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</si>
  <si>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</si>
  <si>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</si>
  <si>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</si>
  <si>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</si>
  <si>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</si>
  <si>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</si>
  <si>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</si>
  <si>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</si>
  <si>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</si>
  <si>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</si>
  <si>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</si>
  <si>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</si>
  <si>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</si>
  <si>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</si>
  <si>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</si>
  <si>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</si>
  <si>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</si>
  <si>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</si>
  <si>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</si>
  <si>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</si>
  <si>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</si>
  <si>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</si>
  <si>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</si>
  <si>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</si>
  <si>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</si>
  <si>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</si>
  <si>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</si>
  <si>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</si>
  <si>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</si>
  <si>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</si>
  <si>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</si>
  <si>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</si>
  <si>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</si>
  <si>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</si>
  <si>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</si>
  <si>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</si>
  <si>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</si>
  <si>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</si>
  <si>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</si>
  <si>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</si>
  <si>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</si>
  <si>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</si>
  <si>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</si>
  <si>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</si>
  <si>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</si>
  <si>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</si>
  <si>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</si>
  <si>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</si>
  <si>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</si>
  <si>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</si>
  <si>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</si>
  <si>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</si>
  <si>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</si>
  <si>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</si>
  <si>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</si>
  <si>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</si>
  <si>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</si>
  <si>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</si>
  <si>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</si>
  <si>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</si>
  <si>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</si>
  <si>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</si>
  <si>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</si>
  <si>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</si>
  <si>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</si>
  <si>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</si>
  <si>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</si>
  <si>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</si>
  <si>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</si>
  <si>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</si>
  <si>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</si>
  <si>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</si>
  <si>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</si>
  <si>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</si>
  <si>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</si>
  <si>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</si>
  <si>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</si>
  <si>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</si>
  <si>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</si>
  <si>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</si>
  <si>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</si>
  <si>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</si>
  <si>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</si>
  <si>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</si>
  <si>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</si>
  <si>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</si>
  <si>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</si>
  <si>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</si>
  <si>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</si>
  <si>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</si>
  <si>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</si>
  <si>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</si>
  <si>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</si>
  <si>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</si>
  <si>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</si>
  <si>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</si>
  <si>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</si>
  <si>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</si>
  <si>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</si>
  <si>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</si>
  <si>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</si>
  <si>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</si>
  <si>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</si>
  <si>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</si>
  <si>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</si>
  <si>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</si>
  <si>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</si>
  <si>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</si>
  <si>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</si>
  <si>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</si>
  <si>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</si>
  <si>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</si>
  <si>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</si>
  <si>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</si>
  <si>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</si>
  <si>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</si>
  <si>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</si>
  <si>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</si>
  <si>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</si>
  <si>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</si>
  <si>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</si>
  <si>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</si>
  <si>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</si>
  <si>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</si>
  <si>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</si>
  <si>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</si>
  <si>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</si>
  <si>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</si>
  <si>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</si>
  <si>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</si>
  <si>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</si>
  <si>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</si>
  <si>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</si>
  <si>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</si>
  <si>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</si>
  <si>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</si>
  <si>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</si>
  <si>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</si>
  <si>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</si>
  <si>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</si>
  <si>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</si>
  <si>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</si>
  <si>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</si>
  <si>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</si>
  <si>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</si>
  <si>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</si>
  <si>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</si>
  <si>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</si>
  <si>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</si>
  <si>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</si>
  <si>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</si>
  <si>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</si>
  <si>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</si>
  <si>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</si>
  <si>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</si>
  <si>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</si>
  <si>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</si>
  <si>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</si>
  <si>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</si>
  <si>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</si>
  <si>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</si>
  <si>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</si>
  <si>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</si>
  <si>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</si>
  <si>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</si>
  <si>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</si>
  <si>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</si>
  <si>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</si>
  <si>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</si>
  <si>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</si>
  <si>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</si>
  <si>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</si>
  <si>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</si>
  <si>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</si>
  <si>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</si>
  <si>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</si>
  <si>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</si>
  <si>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</si>
  <si>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</si>
  <si>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</si>
  <si>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</si>
  <si>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</si>
  <si>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</si>
  <si>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</si>
  <si>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</si>
  <si>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</si>
  <si>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</si>
  <si>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</si>
  <si>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</si>
  <si>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</si>
  <si>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</si>
  <si>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</si>
  <si>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</si>
  <si>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</si>
  <si>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</si>
  <si>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</si>
  <si>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</si>
  <si>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</si>
  <si>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</si>
  <si>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</si>
  <si>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</si>
  <si>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</si>
  <si>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</si>
  <si>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</si>
  <si>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</si>
  <si>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</si>
  <si>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</si>
  <si>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</si>
  <si>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</si>
  <si>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</si>
  <si>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</si>
  <si>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</si>
  <si>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</si>
  <si>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</si>
  <si>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</si>
  <si>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</si>
  <si>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</si>
  <si>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</si>
  <si>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</si>
  <si>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</si>
  <si>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</si>
  <si>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</si>
  <si>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</si>
  <si>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</si>
  <si>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</si>
  <si>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</si>
  <si>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</si>
  <si>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</si>
  <si>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</si>
  <si>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</si>
  <si>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</si>
  <si>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</si>
  <si>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</si>
  <si>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</si>
  <si>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</si>
  <si>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</si>
  <si>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</si>
  <si>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</si>
  <si>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</si>
  <si>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</si>
  <si>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</si>
  <si>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</si>
  <si>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</si>
  <si>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</si>
  <si>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</si>
  <si>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</si>
  <si>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</si>
  <si>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</si>
  <si>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</si>
  <si>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</si>
  <si>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</si>
  <si>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</si>
  <si>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</si>
  <si>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</si>
  <si>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</si>
  <si>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</si>
  <si>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</si>
  <si>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</si>
  <si>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</si>
  <si>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</si>
  <si>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</si>
  <si>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</si>
  <si>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</si>
  <si>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</si>
  <si>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</si>
  <si>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</si>
  <si>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</si>
  <si>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</si>
  <si>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</si>
  <si>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</si>
  <si>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</si>
  <si>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</si>
  <si>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</si>
  <si>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</si>
  <si>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</si>
  <si>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</si>
  <si>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</si>
  <si>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</si>
  <si>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</si>
  <si>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</si>
  <si>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</si>
  <si>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</si>
  <si>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</si>
  <si>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</si>
  <si>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</si>
  <si>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</si>
  <si>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</si>
  <si>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</si>
  <si>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</si>
  <si>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</si>
  <si>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</si>
  <si>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</si>
  <si>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</si>
  <si>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</si>
  <si>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</si>
  <si>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</si>
  <si>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</si>
  <si>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</si>
  <si>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</si>
  <si>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</si>
  <si>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</si>
  <si>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</si>
  <si>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</si>
  <si>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</si>
  <si>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</si>
  <si>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</si>
  <si>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</si>
  <si>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</si>
  <si>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</si>
  <si>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</si>
  <si>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</si>
  <si>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</si>
  <si>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</si>
  <si>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</si>
  <si>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</si>
  <si>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</si>
  <si>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</si>
  <si>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</si>
  <si>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</si>
  <si>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</si>
  <si>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</si>
  <si>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</si>
  <si>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</si>
  <si>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</si>
  <si>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</si>
  <si>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</si>
  <si>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</si>
  <si>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</si>
  <si>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</si>
  <si>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</si>
  <si>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</si>
  <si>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</si>
  <si>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</si>
  <si>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</si>
  <si>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</si>
  <si>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</si>
  <si>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</si>
  <si>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</si>
  <si>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</si>
  <si>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</si>
  <si>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</si>
  <si>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</si>
  <si>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</si>
  <si>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</si>
  <si>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</si>
  <si>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</si>
  <si>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</si>
  <si>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</si>
  <si>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</si>
  <si>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</si>
  <si>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</si>
  <si>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</si>
  <si>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</si>
  <si>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</si>
  <si>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</si>
  <si>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</si>
  <si>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</si>
  <si>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</si>
  <si>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</si>
  <si>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</si>
  <si>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</si>
  <si>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</si>
  <si>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</si>
  <si>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</si>
  <si>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</si>
  <si>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</si>
  <si>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</si>
  <si>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</si>
  <si>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</si>
  <si>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</si>
  <si>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</si>
  <si>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</si>
  <si>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</si>
  <si>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</si>
  <si>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</si>
  <si>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</si>
  <si>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</si>
  <si>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</si>
  <si>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</si>
  <si>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</si>
  <si>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</si>
  <si>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</si>
  <si>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</si>
  <si>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</si>
  <si>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</si>
  <si>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</si>
  <si>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</si>
  <si>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</si>
  <si>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</si>
  <si>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</si>
  <si>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</si>
  <si>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</si>
  <si>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</si>
  <si>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</si>
  <si>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</si>
  <si>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</si>
  <si>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</si>
  <si>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</si>
  <si>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</si>
  <si>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</si>
  <si>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</si>
  <si>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</si>
  <si>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</si>
  <si>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</si>
  <si>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</si>
  <si>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</si>
  <si>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</si>
  <si>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</si>
  <si>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</si>
  <si>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</si>
  <si>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</si>
  <si>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</si>
  <si>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</si>
  <si>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</si>
  <si>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</si>
  <si>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</si>
  <si>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</si>
  <si>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</si>
  <si>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</si>
  <si>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</si>
  <si>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</si>
  <si>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</si>
  <si>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</si>
  <si>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</si>
  <si>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</si>
  <si>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</si>
  <si>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</si>
  <si>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</si>
  <si>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</si>
  <si>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</si>
  <si>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</si>
  <si>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</si>
  <si>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</si>
  <si>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</si>
  <si>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</si>
  <si>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</si>
  <si>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</si>
  <si>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</si>
  <si>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</si>
  <si>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</si>
  <si>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</si>
  <si>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</si>
  <si>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</si>
  <si>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</si>
  <si>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</si>
  <si>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</si>
  <si>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</si>
  <si>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</si>
  <si>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</si>
  <si>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</si>
  <si>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</si>
  <si>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</si>
  <si>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</si>
  <si>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</si>
  <si>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</si>
  <si>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</si>
  <si>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</si>
  <si>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</si>
  <si>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</si>
  <si>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</si>
  <si>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</si>
  <si>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</si>
  <si>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</si>
  <si>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</si>
  <si>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</si>
  <si>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</si>
  <si>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</si>
  <si>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</si>
  <si>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</si>
  <si>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</si>
  <si>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</si>
  <si>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</si>
  <si>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</si>
  <si>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</si>
  <si>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</si>
  <si>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</si>
  <si>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</si>
  <si>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</si>
  <si>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</si>
  <si>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</si>
  <si>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</si>
  <si>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</si>
  <si>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</si>
  <si>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</si>
  <si>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</si>
  <si>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</si>
  <si>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</si>
  <si>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</si>
  <si>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</si>
  <si>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</si>
  <si>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</si>
  <si>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</si>
  <si>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</si>
  <si>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</si>
  <si>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</si>
  <si>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</si>
  <si>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</si>
  <si>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</si>
  <si>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</si>
  <si>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</si>
  <si>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</si>
  <si>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</si>
  <si>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</si>
  <si>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</si>
  <si>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</si>
  <si>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</si>
  <si>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</si>
  <si>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</si>
  <si>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</si>
  <si>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</si>
  <si>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</si>
  <si>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</si>
  <si>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</si>
  <si>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</si>
  <si>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</si>
  <si>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</si>
  <si>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</si>
  <si>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</si>
  <si>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</si>
  <si>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</si>
  <si>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</si>
  <si>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</si>
  <si>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</si>
  <si>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</si>
  <si>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</si>
  <si>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</si>
  <si>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</si>
  <si>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</si>
  <si>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</si>
  <si>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</si>
  <si>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</si>
  <si>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</si>
  <si>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</si>
  <si>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</si>
  <si>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</si>
  <si>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</si>
  <si>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</si>
  <si>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</si>
  <si>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</si>
  <si>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</si>
  <si>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</si>
  <si>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</si>
  <si>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</si>
  <si>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</si>
  <si>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</si>
  <si>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</si>
  <si>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</si>
  <si>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</si>
  <si>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</si>
  <si>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</si>
  <si>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</si>
  <si>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</si>
  <si>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</si>
  <si>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</si>
  <si>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</si>
  <si>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</si>
  <si>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</si>
  <si>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</si>
  <si>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</si>
  <si>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</si>
  <si>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</si>
  <si>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</si>
  <si>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</si>
  <si>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</si>
  <si>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</si>
  <si>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</si>
  <si>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</si>
  <si>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</si>
  <si>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</si>
  <si>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</si>
  <si>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</si>
  <si>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</si>
  <si>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</si>
  <si>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</si>
  <si>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</si>
  <si>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</si>
  <si>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</si>
  <si>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</si>
  <si>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</si>
  <si>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</si>
  <si>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</si>
  <si>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</si>
  <si>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</si>
  <si>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</si>
  <si>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</si>
  <si>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</si>
  <si>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</si>
  <si>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</si>
  <si>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</si>
  <si>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</si>
  <si>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</si>
  <si>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</si>
  <si>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</si>
  <si>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</si>
  <si>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</si>
  <si>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</si>
  <si>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</si>
  <si>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</si>
  <si>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</si>
  <si>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</si>
  <si>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</si>
  <si>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</si>
  <si>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</si>
  <si>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</si>
  <si>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</si>
  <si>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</si>
  <si>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</si>
  <si>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</si>
  <si>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</si>
  <si>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</si>
  <si>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</si>
  <si>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</si>
  <si>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</si>
  <si>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</si>
  <si>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</si>
  <si>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</si>
  <si>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</si>
  <si>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</si>
  <si>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</si>
  <si>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</si>
  <si>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</si>
  <si>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</si>
  <si>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</si>
  <si>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</si>
  <si>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</si>
  <si>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</si>
  <si>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</si>
  <si>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</si>
  <si>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</si>
  <si>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</si>
  <si>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</si>
  <si>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</si>
  <si>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</si>
  <si>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</si>
  <si>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</si>
  <si>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</si>
  <si>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</si>
  <si>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</si>
  <si>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</si>
  <si>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</si>
  <si>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</si>
  <si>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</si>
  <si>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</si>
  <si>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</si>
  <si>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</si>
  <si>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</si>
  <si>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</si>
  <si>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</si>
  <si>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</si>
  <si>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</si>
  <si>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</si>
  <si>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</si>
  <si>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</si>
  <si>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</si>
  <si>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</si>
  <si>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</si>
  <si>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</si>
  <si>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</si>
  <si>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</si>
  <si>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</si>
  <si>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</si>
  <si>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</si>
  <si>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</si>
  <si>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</si>
  <si>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</si>
  <si>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</si>
  <si>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</si>
  <si>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</si>
  <si>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</si>
  <si>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</si>
  <si>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</si>
  <si>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</si>
  <si>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</si>
  <si>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</si>
  <si>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</si>
  <si>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</si>
  <si>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</si>
  <si>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</si>
  <si>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</si>
  <si>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</si>
  <si>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</si>
  <si>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</si>
  <si>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</si>
  <si>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</si>
  <si>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</si>
  <si>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</si>
  <si>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</si>
  <si>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</si>
  <si>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</si>
  <si>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</si>
  <si>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</si>
  <si>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</si>
  <si>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</si>
  <si>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</si>
  <si>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</si>
  <si>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</si>
  <si>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</si>
  <si>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</si>
  <si>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</si>
  <si>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</si>
  <si>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</si>
  <si>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</si>
  <si>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</si>
  <si>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</si>
  <si>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</si>
  <si>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</si>
  <si>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</si>
  <si>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</si>
  <si>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</si>
  <si>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</si>
  <si>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</si>
  <si>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</si>
  <si>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</si>
  <si>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</si>
  <si>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</si>
  <si>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</si>
  <si>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</si>
  <si>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</si>
  <si>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</si>
  <si>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</si>
  <si>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</si>
  <si>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</si>
  <si>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</si>
  <si>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</si>
  <si>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</si>
  <si>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</si>
  <si>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</si>
  <si>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</si>
  <si>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</si>
  <si>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</si>
  <si>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</si>
  <si>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</si>
  <si>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</si>
  <si>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</si>
  <si>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</si>
  <si>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</si>
  <si>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</si>
  <si>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</si>
  <si>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</si>
  <si>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</si>
  <si>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</si>
  <si>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</si>
  <si>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</si>
  <si>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</si>
  <si>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</si>
  <si>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</si>
  <si>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</si>
  <si>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</si>
  <si>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</si>
  <si>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</si>
  <si>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</si>
  <si>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</si>
  <si>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</si>
  <si>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</si>
  <si>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</si>
  <si>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</si>
  <si>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</si>
  <si>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</si>
  <si>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</si>
  <si>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</si>
  <si>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</si>
  <si>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</si>
  <si>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</si>
  <si>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</si>
  <si>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</si>
  <si>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</si>
  <si>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</si>
  <si>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</si>
  <si>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</si>
  <si>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</si>
  <si>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</si>
  <si>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</si>
  <si>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</si>
  <si>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</si>
  <si>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</si>
  <si>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</si>
  <si>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</si>
  <si>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</si>
  <si>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</si>
  <si>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</si>
  <si>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</si>
  <si>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</si>
  <si>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</si>
  <si>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</si>
  <si>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</si>
  <si>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</si>
  <si>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</si>
  <si>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</si>
  <si>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</si>
  <si>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</si>
  <si>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</si>
  <si>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</si>
  <si>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</si>
  <si>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</si>
  <si>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</si>
  <si>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</si>
  <si>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</si>
  <si>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</si>
  <si>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</si>
  <si>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</si>
  <si>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</si>
  <si>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</si>
  <si>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</si>
  <si>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</si>
  <si>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</si>
  <si>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</si>
  <si>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</si>
  <si>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</si>
  <si>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</si>
  <si>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</si>
  <si>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</si>
  <si>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</si>
  <si>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</si>
  <si>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</si>
  <si>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</si>
  <si>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</si>
  <si>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</si>
  <si>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</si>
  <si>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</si>
  <si>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</si>
  <si>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</si>
  <si>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</si>
  <si>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</si>
  <si>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</si>
  <si>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</si>
  <si>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</si>
  <si>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</si>
  <si>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</si>
  <si>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</si>
  <si>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</si>
  <si>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</si>
  <si>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</si>
  <si>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</si>
  <si>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</si>
  <si>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</si>
  <si>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</si>
  <si>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</si>
  <si>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</si>
  <si>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</si>
  <si>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</si>
  <si>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</si>
  <si>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</si>
  <si>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</si>
  <si>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</si>
  <si>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</si>
  <si>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</si>
  <si>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</si>
  <si>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</si>
  <si>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</si>
  <si>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</si>
  <si>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</si>
  <si>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</si>
  <si>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</si>
  <si>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</si>
  <si>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</si>
  <si>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</si>
  <si>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</si>
  <si>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</si>
  <si>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</si>
  <si>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</si>
  <si>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</si>
  <si>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</si>
  <si>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</si>
  <si>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</si>
  <si>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</si>
  <si>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</si>
  <si>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</si>
  <si>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</si>
  <si>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</si>
  <si>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</si>
  <si>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</si>
  <si>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</si>
  <si>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</si>
  <si>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</si>
  <si>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</si>
  <si>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</si>
  <si>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</si>
  <si>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</si>
  <si>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</si>
  <si>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</si>
  <si>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</si>
  <si>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</si>
  <si>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</si>
  <si>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</si>
  <si>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</si>
  <si>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</si>
  <si>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</si>
  <si>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</si>
  <si>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</si>
  <si>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</si>
  <si>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</si>
  <si>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</si>
  <si>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</si>
  <si>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</si>
  <si>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</si>
  <si>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</si>
  <si>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</si>
  <si>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</si>
  <si>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</si>
  <si>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</si>
  <si>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</si>
  <si>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</si>
  <si>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</si>
  <si>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</si>
  <si>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</si>
  <si>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</si>
  <si>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</si>
  <si>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</si>
  <si>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</si>
  <si>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</si>
  <si>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</si>
  <si>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</si>
  <si>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</si>
  <si>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</si>
  <si>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</si>
  <si>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</si>
  <si>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</si>
  <si>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</si>
  <si>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</si>
  <si>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</si>
  <si>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</si>
  <si>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</si>
  <si>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</si>
  <si>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</si>
  <si>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</si>
  <si>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</si>
  <si>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</si>
  <si>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</si>
  <si>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</si>
  <si>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</si>
  <si>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</si>
  <si>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</si>
  <si>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</si>
  <si>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</si>
  <si>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</si>
  <si>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</si>
  <si>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</si>
  <si>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</si>
  <si>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</si>
  <si>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</si>
  <si>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</si>
  <si>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</si>
  <si>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</si>
  <si>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</si>
  <si>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</si>
  <si>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</si>
  <si>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</si>
  <si>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</si>
  <si>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</si>
  <si>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</si>
  <si>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</si>
  <si>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</si>
  <si>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</si>
  <si>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</si>
  <si>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</si>
  <si>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</si>
  <si>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</si>
  <si>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</si>
  <si>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</si>
  <si>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</si>
  <si>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</si>
  <si>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</si>
  <si>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</si>
  <si>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</si>
  <si>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</si>
  <si>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</si>
  <si>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</si>
  <si>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</si>
  <si>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</si>
  <si>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</si>
  <si>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</si>
  <si>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</si>
  <si>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</si>
  <si>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</si>
  <si>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</si>
  <si>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</si>
  <si>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</si>
  <si>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</si>
  <si>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</si>
  <si>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</si>
  <si>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</si>
  <si>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</si>
  <si>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</si>
  <si>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</si>
  <si>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</si>
  <si>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</si>
  <si>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</si>
  <si>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</si>
  <si>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</si>
  <si>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</si>
  <si>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</si>
  <si>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</si>
  <si>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</si>
  <si>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</si>
  <si>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</si>
  <si>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</si>
  <si>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</si>
  <si>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</si>
  <si>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</si>
  <si>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</si>
  <si>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</si>
  <si>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</si>
  <si>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</si>
  <si>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</si>
  <si>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</si>
  <si>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</si>
  <si>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</si>
  <si>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</si>
  <si>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</si>
  <si>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</si>
  <si>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</si>
  <si>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</si>
  <si>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</si>
  <si>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</si>
  <si>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</si>
  <si>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</si>
  <si>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</si>
  <si>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</si>
  <si>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</si>
  <si>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</si>
  <si>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</si>
  <si>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</si>
  <si>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</si>
  <si>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</si>
  <si>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</si>
  <si>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</si>
  <si>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</si>
  <si>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</si>
  <si>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</si>
  <si>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</si>
  <si>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</si>
  <si>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</si>
  <si>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</si>
  <si>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</si>
  <si>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</si>
  <si>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</si>
  <si>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</si>
  <si>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</si>
  <si>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</si>
  <si>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</si>
  <si>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</si>
  <si>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</si>
  <si>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</si>
  <si>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</si>
  <si>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</si>
  <si>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</si>
  <si>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</si>
  <si>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</si>
  <si>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</si>
  <si>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</si>
  <si>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</si>
  <si>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</si>
  <si>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</si>
  <si>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</si>
  <si>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</si>
  <si>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</si>
  <si>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</si>
  <si>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</si>
  <si>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</si>
  <si>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</si>
  <si>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</si>
  <si>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</si>
  <si>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</si>
  <si>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</si>
  <si>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</si>
  <si>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</si>
  <si>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</si>
  <si>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</si>
  <si>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</si>
  <si>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</si>
  <si>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</si>
  <si>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</si>
  <si>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</si>
  <si>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</si>
  <si>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</si>
  <si>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</si>
  <si>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</si>
  <si>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</si>
  <si>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</si>
  <si>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</si>
  <si>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</si>
  <si>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</si>
  <si>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</si>
  <si>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</si>
  <si>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</si>
  <si>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</si>
  <si>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</si>
  <si>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</si>
  <si>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</si>
  <si>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</si>
  <si>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</si>
  <si>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</si>
  <si>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</si>
  <si>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</si>
  <si>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</si>
  <si>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</si>
  <si>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</si>
  <si>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</si>
  <si>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</si>
  <si>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</si>
  <si>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</si>
  <si>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</si>
  <si>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</si>
  <si>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</si>
  <si>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</si>
  <si>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</si>
  <si>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</si>
  <si>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</si>
  <si>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</si>
  <si>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</si>
  <si>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</si>
  <si>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</si>
  <si>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</si>
  <si>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</si>
  <si>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</si>
  <si>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</si>
  <si>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</si>
  <si>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</si>
  <si>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</si>
  <si>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</si>
  <si>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</si>
  <si>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</si>
  <si>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</si>
  <si>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</si>
  <si>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</si>
  <si>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</si>
  <si>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</si>
  <si>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</si>
  <si>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</si>
  <si>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</si>
  <si>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</si>
  <si>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</si>
  <si>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</si>
  <si>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</si>
  <si>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</si>
  <si>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</si>
  <si>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</si>
  <si>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</si>
  <si>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</si>
  <si>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</si>
  <si>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</si>
  <si>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</si>
  <si>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</si>
  <si>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</si>
  <si>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</si>
  <si>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</si>
  <si>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</si>
  <si>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</si>
  <si>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</si>
  <si>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</si>
  <si>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</si>
  <si>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</si>
  <si>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</si>
  <si>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</si>
  <si>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</si>
  <si>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</si>
  <si>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</si>
  <si>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</si>
  <si>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</si>
  <si>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</si>
  <si>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</si>
  <si>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</si>
  <si>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</si>
  <si>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</si>
  <si>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</si>
  <si>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</si>
  <si>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</si>
  <si>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</si>
  <si>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</si>
  <si>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</si>
  <si>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</si>
  <si>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</si>
  <si>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</si>
  <si>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</si>
  <si>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</si>
  <si>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</si>
  <si>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</si>
  <si>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</si>
  <si>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</si>
  <si>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</si>
  <si>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</si>
  <si>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</si>
  <si>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</si>
  <si>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</si>
  <si>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</si>
  <si>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</si>
  <si>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</si>
  <si>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</si>
  <si>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</si>
  <si>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</si>
  <si>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</si>
  <si>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</si>
  <si>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</si>
  <si>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</si>
  <si>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</si>
  <si>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</si>
  <si>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</si>
  <si>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</si>
  <si>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</si>
  <si>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</si>
  <si>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</si>
  <si>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</si>
  <si>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</si>
  <si>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</si>
  <si>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</si>
  <si>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</si>
  <si>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</si>
  <si>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</si>
  <si>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</si>
  <si>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</si>
  <si>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</si>
  <si>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</si>
  <si>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</si>
  <si>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</si>
  <si>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</si>
  <si>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</si>
  <si>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</si>
  <si>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</si>
  <si>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</si>
  <si>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</si>
  <si>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</si>
  <si>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</si>
  <si>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</si>
  <si>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</si>
  <si>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</si>
  <si>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</si>
  <si>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</si>
  <si>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</si>
  <si>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</si>
  <si>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</si>
  <si>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</si>
  <si>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</si>
  <si>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</si>
  <si>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</si>
  <si>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</si>
  <si>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</si>
  <si>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</si>
  <si>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</si>
  <si>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</si>
  <si>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</si>
  <si>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</si>
  <si>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</si>
  <si>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</si>
  <si>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</si>
  <si>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</si>
  <si>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</si>
  <si>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</si>
  <si>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</si>
  <si>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</si>
  <si>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</si>
  <si>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</si>
  <si>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</si>
  <si>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</si>
  <si>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</si>
  <si>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</si>
  <si>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</si>
  <si>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</si>
  <si>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</si>
  <si>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</si>
  <si>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</si>
  <si>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</si>
  <si>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</si>
  <si>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</si>
  <si>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</si>
  <si>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</si>
  <si>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</si>
  <si>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</si>
  <si>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</si>
  <si>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</si>
  <si>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</si>
  <si>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</si>
  <si>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</si>
  <si>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</si>
  <si>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</si>
  <si>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</si>
  <si>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</si>
  <si>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</si>
  <si>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</si>
  <si>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</si>
  <si>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</si>
  <si>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</si>
  <si>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</si>
  <si>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</si>
  <si>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</si>
  <si>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</si>
  <si>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</si>
  <si>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</si>
  <si>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</si>
  <si>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</si>
  <si>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</si>
  <si>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</si>
  <si>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</si>
  <si>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</si>
  <si>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</si>
  <si>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</si>
  <si>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</si>
  <si>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</si>
  <si>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</si>
  <si>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</si>
  <si>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</si>
  <si>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</si>
  <si>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</si>
  <si>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</si>
  <si>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</si>
  <si>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</si>
  <si>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</si>
  <si>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</si>
  <si>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</si>
  <si>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</si>
  <si>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</si>
  <si>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</si>
  <si>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</si>
  <si>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</si>
  <si>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</si>
  <si>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</si>
  <si>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</si>
  <si>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</si>
  <si>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</si>
  <si>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</si>
  <si>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</si>
  <si>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</si>
  <si>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</si>
  <si>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</si>
  <si>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</si>
  <si>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</si>
  <si>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</si>
  <si>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</si>
  <si>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</si>
  <si>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</si>
  <si>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</si>
  <si>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</si>
  <si>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</si>
  <si>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</si>
  <si>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</si>
  <si>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</si>
  <si>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</si>
  <si>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</si>
  <si>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</si>
  <si>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</si>
  <si>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</si>
  <si>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</si>
  <si>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</si>
  <si>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</si>
  <si>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</si>
  <si>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</si>
  <si>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</si>
  <si>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</si>
  <si>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</si>
  <si>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</si>
  <si>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</si>
  <si>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</si>
  <si>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</si>
  <si>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</si>
  <si>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</si>
  <si>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</si>
  <si>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</si>
  <si>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</si>
  <si>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</si>
  <si>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</si>
  <si>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</si>
  <si>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</si>
  <si>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</si>
  <si>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</si>
  <si>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</si>
  <si>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</si>
  <si>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</si>
  <si>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</si>
  <si>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</si>
  <si>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</si>
  <si>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</si>
  <si>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</si>
  <si>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</si>
  <si>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</si>
  <si>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</si>
  <si>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</si>
  <si>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</si>
  <si>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</si>
  <si>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</si>
  <si>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</si>
  <si>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</si>
  <si>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</si>
  <si>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</si>
  <si>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</si>
  <si>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</si>
  <si>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</si>
  <si>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</si>
  <si>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</si>
  <si>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</si>
  <si>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</si>
  <si>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</si>
  <si>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</si>
  <si>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</si>
  <si>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</si>
  <si>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</si>
  <si>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</si>
  <si>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</si>
  <si>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</si>
  <si>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</si>
  <si>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</si>
  <si>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</si>
  <si>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</si>
  <si>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</si>
  <si>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</si>
  <si>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</si>
  <si>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</si>
  <si>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</si>
  <si>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</si>
  <si>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</si>
  <si>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</si>
  <si>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</si>
  <si>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</si>
  <si>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</si>
  <si>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</si>
  <si>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</si>
  <si>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</si>
  <si>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</si>
  <si>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</si>
  <si>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</si>
  <si>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</si>
  <si>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</si>
  <si>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</si>
  <si>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</si>
  <si>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</si>
  <si>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</si>
  <si>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</si>
  <si>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</si>
  <si>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</si>
  <si>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</si>
  <si>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</si>
  <si>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</si>
  <si>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</si>
  <si>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</si>
  <si>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</si>
  <si>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</si>
  <si>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</si>
  <si>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</si>
  <si>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</si>
  <si>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</si>
  <si>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</si>
  <si>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</si>
  <si>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</si>
  <si>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</si>
  <si>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</si>
  <si>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</si>
  <si>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</si>
  <si>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</si>
  <si>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</si>
  <si>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</si>
  <si>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</si>
  <si>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</si>
  <si>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</si>
  <si>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</si>
  <si>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</si>
  <si>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</si>
  <si>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</si>
  <si>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</si>
  <si>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</si>
  <si>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</si>
  <si>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</si>
  <si>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</si>
  <si>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</si>
  <si>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</si>
  <si>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</si>
  <si>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</si>
  <si>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</si>
  <si>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</si>
  <si>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</si>
  <si>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</si>
  <si>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</si>
  <si>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</si>
  <si>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</si>
  <si>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</si>
  <si>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</si>
  <si>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</si>
  <si>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</si>
  <si>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</si>
  <si>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</si>
  <si>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</si>
  <si>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</si>
  <si>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</si>
  <si>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</si>
  <si>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</si>
  <si>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</si>
  <si>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</si>
  <si>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</si>
  <si>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</si>
  <si>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</si>
  <si>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</si>
  <si>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</si>
  <si>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</si>
  <si>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</si>
  <si>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</si>
  <si>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</si>
  <si>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</si>
  <si>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</si>
  <si>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</si>
  <si>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</si>
  <si>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</si>
  <si>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</si>
  <si>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</si>
  <si>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</si>
  <si>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</si>
  <si>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</si>
  <si>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</si>
  <si>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</si>
  <si>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</si>
  <si>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</si>
  <si>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</si>
  <si>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</si>
  <si>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</si>
  <si>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</si>
  <si>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</si>
  <si>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</si>
  <si>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</si>
  <si>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</si>
  <si>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</si>
  <si>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</si>
  <si>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</si>
  <si>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</si>
  <si>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</si>
  <si>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</si>
  <si>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</si>
  <si>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</si>
  <si>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</si>
  <si>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</si>
  <si>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</si>
  <si>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</si>
  <si>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</si>
  <si>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</si>
  <si>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</si>
  <si>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</si>
  <si>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</si>
  <si>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</si>
  <si>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</si>
  <si>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</si>
  <si>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</si>
  <si>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</si>
  <si>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</si>
  <si>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</si>
  <si>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</si>
  <si>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</si>
  <si>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</si>
  <si>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</si>
  <si>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</si>
  <si>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</si>
  <si>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</si>
  <si>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</si>
  <si>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</si>
  <si>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</si>
  <si>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</si>
  <si>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</si>
  <si>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</si>
  <si>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</si>
  <si>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</si>
  <si>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</si>
  <si>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</si>
  <si>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</si>
  <si>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</si>
  <si>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</si>
  <si>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</si>
  <si>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</si>
  <si>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</si>
  <si>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</si>
  <si>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</si>
  <si>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</si>
  <si>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</si>
  <si>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</si>
  <si>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</si>
  <si>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</si>
  <si>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</si>
  <si>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</si>
  <si>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</si>
  <si>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</si>
  <si>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</si>
  <si>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</si>
  <si>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</si>
  <si>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</si>
  <si>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</si>
  <si>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</si>
  <si>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</si>
  <si>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</si>
  <si>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</si>
  <si>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</si>
  <si>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</si>
  <si>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</si>
  <si>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</si>
  <si>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</si>
  <si>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</si>
  <si>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</si>
  <si>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</si>
  <si>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</si>
  <si>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</si>
  <si>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</si>
  <si>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</si>
  <si>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</si>
  <si>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</si>
  <si>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</si>
  <si>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</si>
  <si>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</si>
  <si>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</si>
  <si>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</si>
  <si>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</si>
  <si>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</si>
  <si>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</si>
  <si>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</si>
  <si>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</si>
  <si>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</si>
  <si>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</si>
  <si>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</si>
  <si>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</si>
  <si>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</si>
  <si>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</si>
  <si>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</si>
  <si>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</si>
  <si>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</si>
  <si>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</si>
  <si>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</si>
  <si>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</si>
  <si>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</si>
  <si>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</si>
  <si>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</si>
  <si>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</si>
  <si>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</si>
  <si>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</si>
  <si>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</si>
  <si>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</si>
  <si>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</si>
  <si>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</si>
  <si>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</si>
  <si>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</si>
  <si>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</si>
  <si>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</si>
  <si>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</si>
  <si>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</si>
  <si>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</si>
  <si>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</si>
  <si>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</si>
  <si>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</si>
  <si>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</si>
  <si>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</si>
  <si>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</si>
  <si>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</si>
  <si>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</si>
  <si>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</si>
  <si>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</si>
  <si>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</si>
  <si>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</si>
  <si>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</si>
  <si>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</si>
  <si>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</si>
  <si>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</si>
  <si>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</si>
  <si>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</si>
  <si>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</si>
  <si>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</si>
  <si>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</si>
  <si>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</si>
  <si>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</si>
  <si>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</si>
  <si>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</si>
  <si>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</si>
  <si>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</si>
  <si>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</si>
  <si>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</si>
  <si>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</si>
  <si>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</si>
  <si>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</si>
  <si>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</si>
  <si>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</si>
  <si>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</si>
  <si>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</si>
  <si>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</si>
  <si>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</si>
  <si>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</si>
  <si>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</si>
  <si>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</si>
  <si>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</si>
  <si>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</si>
  <si>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</si>
  <si>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</si>
  <si>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</si>
  <si>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</si>
  <si>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</si>
  <si>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</si>
  <si>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</si>
  <si>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</si>
  <si>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</si>
  <si>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</si>
  <si>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</si>
  <si>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</si>
  <si>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</si>
  <si>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</si>
  <si>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</si>
  <si>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</si>
  <si>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</si>
  <si>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</si>
  <si>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</si>
  <si>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</si>
  <si>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</si>
  <si>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</si>
  <si>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</si>
  <si>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</si>
  <si>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</si>
  <si>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</si>
  <si>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</si>
  <si>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</si>
  <si>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</si>
  <si>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</si>
  <si>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</si>
  <si>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</si>
  <si>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</si>
  <si>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</si>
  <si>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</si>
  <si>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</si>
  <si>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</si>
  <si>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</si>
  <si>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</si>
  <si>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</si>
  <si>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</si>
  <si>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</si>
  <si>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</si>
  <si>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</si>
  <si>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</si>
  <si>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</si>
  <si>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</si>
  <si>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</si>
  <si>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</si>
  <si>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</si>
  <si>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</si>
  <si>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</si>
  <si>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</si>
  <si>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</si>
  <si>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</si>
  <si>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</si>
  <si>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</si>
  <si>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</si>
  <si>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</si>
  <si>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</si>
  <si>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</si>
  <si>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</si>
  <si>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</si>
  <si>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</si>
  <si>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</si>
  <si>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</si>
  <si>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</si>
  <si>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</si>
  <si>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</si>
  <si>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</si>
  <si>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</si>
  <si>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</si>
  <si>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</si>
  <si>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</si>
  <si>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</si>
  <si>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</si>
  <si>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</si>
  <si>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</si>
  <si>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</si>
  <si>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</si>
  <si>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</si>
  <si>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</si>
  <si>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</si>
  <si>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</si>
  <si>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</si>
  <si>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</si>
  <si>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</si>
  <si>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</si>
  <si>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</si>
  <si>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</si>
  <si>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</si>
  <si>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</si>
  <si>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</si>
  <si>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</si>
  <si>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</si>
  <si>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</si>
  <si>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</si>
  <si>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</si>
  <si>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</si>
  <si>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</si>
  <si>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</si>
  <si>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</si>
  <si>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</si>
  <si>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</si>
  <si>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</si>
  <si>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</si>
  <si>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</si>
  <si>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</si>
  <si>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</si>
  <si>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</si>
  <si>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</si>
  <si>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</si>
  <si>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</si>
  <si>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</si>
  <si>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</si>
  <si>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</si>
  <si>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</si>
  <si>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</si>
  <si>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</si>
  <si>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</si>
  <si>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</si>
  <si>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</si>
  <si>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</si>
  <si>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</si>
  <si>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</si>
  <si>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</si>
  <si>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</si>
  <si>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</si>
  <si>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</si>
  <si>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</si>
  <si>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</si>
  <si>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</si>
  <si>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</si>
  <si>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</si>
  <si>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</si>
  <si>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</si>
  <si>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</si>
  <si>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</si>
  <si>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</si>
  <si>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</si>
  <si>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</si>
  <si>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</si>
  <si>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</si>
  <si>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</si>
  <si>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</si>
  <si>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</si>
  <si>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</si>
  <si>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</si>
  <si>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</si>
  <si>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</si>
  <si>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</si>
  <si>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</si>
  <si>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</si>
  <si>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</si>
  <si>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</si>
  <si>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</si>
  <si>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</si>
  <si>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</si>
  <si>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</si>
  <si>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</si>
  <si>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</si>
  <si>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</si>
  <si>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</si>
  <si>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</si>
  <si>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</si>
  <si>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</si>
  <si>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</si>
  <si>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</si>
  <si>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</si>
  <si>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</si>
  <si>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</si>
  <si>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</si>
  <si>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</si>
  <si>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</si>
  <si>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</si>
  <si>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</si>
  <si>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</si>
  <si>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</si>
  <si>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</si>
  <si>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</si>
  <si>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</si>
  <si>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</si>
  <si>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</si>
  <si>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</si>
  <si>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</si>
  <si>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</si>
  <si>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</si>
  <si>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</si>
  <si>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</si>
  <si>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</si>
  <si>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</si>
  <si>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</si>
  <si>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</si>
  <si>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</si>
  <si>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</si>
  <si>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</si>
  <si>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</si>
  <si>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</si>
  <si>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</si>
  <si>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</si>
  <si>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</si>
  <si>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</si>
  <si>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</si>
  <si>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</si>
  <si>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</si>
  <si>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</si>
  <si>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</si>
  <si>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</si>
  <si>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</si>
  <si>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</si>
  <si>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</si>
  <si>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</si>
  <si>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</si>
  <si>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</si>
  <si>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</si>
  <si>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</si>
  <si>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</si>
  <si>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</si>
  <si>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</si>
  <si>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</si>
  <si>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</si>
  <si>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</si>
  <si>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</si>
  <si>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</si>
  <si>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</si>
  <si>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</si>
  <si>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</si>
  <si>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</si>
  <si>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</si>
  <si>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</si>
  <si>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</si>
  <si>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</si>
  <si>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</si>
  <si>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</si>
  <si>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</si>
  <si>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</si>
  <si>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</si>
  <si>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</si>
  <si>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</si>
  <si>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</si>
  <si>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</si>
  <si>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</si>
  <si>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</si>
  <si>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</si>
  <si>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</si>
  <si>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</si>
  <si>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</si>
  <si>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</si>
  <si>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</si>
  <si>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</si>
  <si>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</si>
  <si>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</si>
  <si>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</si>
  <si>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</si>
  <si>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</si>
  <si>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</si>
  <si>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</si>
  <si>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</si>
  <si>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</si>
  <si>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</si>
  <si>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</si>
  <si>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</si>
  <si>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</si>
  <si>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</si>
  <si>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</si>
  <si>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</si>
  <si>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</si>
  <si>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</si>
  <si>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</si>
  <si>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</si>
  <si>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</si>
  <si>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</si>
  <si>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</si>
  <si>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</si>
  <si>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</si>
  <si>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</si>
  <si>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</si>
  <si>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</si>
  <si>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</si>
  <si>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</si>
  <si>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</si>
  <si>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</si>
  <si>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</si>
  <si>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</si>
  <si>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</si>
  <si>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</si>
  <si>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</si>
  <si>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</si>
  <si>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</si>
  <si>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</si>
  <si>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</si>
  <si>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</si>
  <si>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</si>
  <si>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</si>
  <si>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</si>
  <si>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</si>
  <si>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</si>
  <si>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</si>
  <si>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</si>
  <si>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</si>
  <si>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</si>
  <si>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</si>
  <si>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</si>
  <si>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</si>
  <si>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</si>
  <si>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</si>
  <si>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</si>
  <si>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</si>
  <si>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</si>
  <si>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</si>
  <si>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</si>
  <si>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</si>
  <si>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</si>
  <si>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</si>
  <si>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</si>
  <si>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</si>
  <si>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</si>
  <si>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</si>
  <si>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</si>
  <si>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</si>
  <si>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</si>
  <si>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</si>
  <si>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</si>
  <si>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</si>
  <si>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</si>
  <si>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</si>
  <si>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</si>
  <si>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</si>
  <si>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</si>
  <si>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</si>
  <si>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</si>
  <si>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</si>
  <si>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</si>
  <si>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</si>
  <si>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</si>
  <si>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</si>
  <si>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</si>
  <si>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</si>
  <si>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</si>
  <si>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</si>
  <si>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</si>
  <si>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</si>
  <si>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</si>
  <si>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</si>
  <si>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</si>
  <si>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</si>
  <si>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</si>
  <si>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</si>
  <si>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</si>
  <si>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</si>
  <si>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</si>
  <si>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</si>
  <si>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</si>
  <si>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</si>
  <si>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</si>
  <si>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</si>
  <si>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</si>
  <si>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</si>
  <si>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</si>
  <si>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</si>
  <si>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</si>
  <si>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</si>
  <si>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</si>
  <si>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</si>
  <si>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</si>
  <si>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</si>
  <si>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</si>
  <si>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</si>
  <si>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</si>
  <si>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</si>
  <si>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</si>
  <si>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</si>
  <si>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</si>
  <si>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</si>
  <si>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</si>
  <si>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</si>
  <si>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</si>
  <si>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</si>
  <si>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</si>
  <si>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</si>
  <si>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</si>
  <si>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</si>
  <si>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</si>
  <si>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</si>
  <si>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</si>
  <si>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</si>
  <si>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</si>
  <si>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</si>
  <si>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</si>
  <si>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</si>
  <si>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</si>
  <si>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</si>
  <si>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</si>
  <si>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</si>
  <si>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</si>
  <si>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</si>
  <si>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</si>
  <si>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</si>
  <si>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</si>
  <si>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</si>
  <si>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</si>
  <si>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</si>
  <si>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</si>
  <si>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</si>
  <si>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</si>
  <si>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</si>
  <si>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</si>
  <si>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</si>
  <si>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</si>
  <si>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</si>
  <si>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</si>
  <si>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</si>
  <si>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</si>
  <si>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</si>
  <si>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</si>
  <si>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</si>
  <si>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</si>
  <si>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</si>
  <si>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</si>
  <si>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</si>
  <si>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</si>
  <si>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</si>
  <si>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</si>
  <si>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</si>
  <si>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</si>
  <si>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</si>
  <si>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</si>
  <si>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</si>
  <si>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</si>
  <si>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</si>
  <si>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</si>
  <si>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</si>
  <si>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</si>
  <si>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</si>
  <si>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</si>
  <si>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</si>
  <si>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</si>
  <si>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</si>
  <si>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</si>
  <si>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</si>
  <si>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</si>
  <si>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</si>
  <si>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</si>
  <si>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</si>
  <si>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</si>
  <si>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</si>
  <si>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</si>
  <si>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</si>
  <si>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</si>
  <si>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</si>
  <si>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</si>
  <si>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</si>
  <si>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</si>
  <si>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</si>
  <si>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</si>
  <si>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</si>
  <si>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</si>
  <si>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</si>
  <si>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</si>
  <si>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</si>
  <si>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</si>
  <si>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</si>
  <si>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</si>
  <si>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</si>
  <si>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</si>
  <si>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</si>
  <si>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</si>
  <si>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</si>
  <si>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</si>
  <si>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</si>
  <si>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</si>
  <si>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</si>
  <si>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</si>
  <si>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</si>
  <si>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</si>
  <si>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</si>
  <si>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</si>
  <si>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</si>
  <si>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</si>
  <si>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</si>
  <si>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</si>
  <si>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</si>
  <si>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</si>
  <si>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</si>
  <si>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</si>
  <si>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</si>
  <si>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</si>
  <si>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</si>
  <si>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</si>
  <si>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</si>
  <si>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</si>
  <si>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</si>
  <si>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</si>
  <si>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</si>
  <si>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</si>
  <si>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</si>
  <si>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</si>
  <si>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</si>
  <si>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</si>
  <si>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</si>
  <si>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</si>
  <si>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</si>
  <si>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</si>
  <si>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</si>
  <si>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</si>
  <si>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</si>
  <si>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</si>
  <si>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</si>
  <si>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</si>
  <si>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</si>
  <si>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</si>
  <si>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</si>
  <si>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</si>
  <si>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</si>
  <si>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</si>
  <si>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</si>
  <si>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</si>
  <si>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</si>
  <si>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</si>
  <si>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</si>
  <si>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</si>
  <si>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</si>
  <si>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</si>
  <si>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</si>
  <si>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</si>
  <si>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</si>
  <si>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</si>
  <si>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</si>
  <si>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</si>
  <si>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</si>
  <si>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</si>
  <si>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</si>
  <si>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</si>
  <si>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</si>
  <si>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</si>
  <si>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</si>
  <si>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</si>
  <si>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</si>
  <si>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</si>
  <si>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</si>
  <si>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</si>
  <si>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</si>
  <si>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</si>
  <si>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</si>
  <si>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</si>
  <si>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</si>
  <si>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</si>
  <si>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</si>
  <si>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</si>
  <si>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</si>
  <si>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</si>
  <si>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</si>
  <si>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</si>
  <si>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</si>
  <si>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</si>
  <si>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</si>
  <si>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</si>
  <si>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</si>
  <si>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</si>
  <si>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</si>
  <si>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</si>
  <si>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</si>
  <si>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</si>
  <si>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</si>
  <si>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</si>
  <si>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</si>
  <si>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</si>
  <si>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</si>
  <si>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</si>
  <si>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</si>
  <si>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</si>
  <si>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</si>
  <si>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</si>
  <si>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</si>
  <si>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</si>
  <si>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</si>
  <si>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</si>
  <si>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</si>
  <si>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</si>
  <si>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</si>
  <si>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</si>
  <si>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</si>
  <si>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</si>
  <si>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</si>
  <si>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</si>
  <si>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</si>
  <si>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</si>
  <si>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</si>
  <si>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</si>
  <si>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</si>
  <si>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</si>
  <si>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</si>
  <si>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</si>
  <si>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</si>
  <si>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</si>
  <si>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</si>
  <si>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</si>
  <si>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</si>
  <si>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</si>
  <si>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</si>
  <si>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</si>
  <si>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</si>
  <si>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</si>
  <si>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</si>
  <si>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</si>
  <si>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</si>
  <si>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</si>
  <si>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</si>
  <si>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</si>
  <si>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</si>
  <si>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</si>
  <si>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</si>
  <si>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</si>
  <si>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</si>
  <si>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</si>
  <si>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</si>
  <si>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</si>
  <si>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</si>
  <si>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</si>
  <si>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</si>
  <si>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</si>
  <si>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</si>
  <si>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</si>
  <si>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</si>
  <si>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</si>
  <si>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</si>
  <si>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</si>
  <si>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</si>
  <si>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</si>
  <si>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</si>
  <si>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</si>
  <si>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</si>
  <si>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</si>
  <si>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</si>
  <si>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</si>
  <si>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</si>
  <si>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</si>
  <si>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</si>
  <si>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</si>
  <si>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</si>
  <si>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</si>
  <si>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</si>
  <si>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</si>
  <si>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</si>
  <si>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</si>
  <si>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</si>
  <si>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</si>
  <si>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</si>
  <si>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</si>
  <si>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</si>
  <si>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</si>
  <si>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</si>
  <si>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</si>
  <si>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</si>
  <si>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</si>
  <si>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</si>
  <si>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</si>
  <si>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</si>
  <si>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</si>
  <si>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</si>
  <si>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</si>
  <si>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</si>
  <si>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</si>
  <si>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</si>
  <si>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</si>
  <si>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</si>
  <si>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</si>
  <si>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</si>
  <si>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</si>
  <si>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</si>
  <si>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</si>
  <si>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</si>
  <si>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</si>
  <si>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</si>
  <si>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</si>
  <si>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</si>
  <si>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</si>
  <si>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</si>
  <si>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</si>
  <si>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</si>
  <si>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</si>
  <si>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</si>
  <si>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</si>
  <si>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</si>
  <si>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</si>
  <si>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</si>
  <si>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</si>
  <si>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</si>
  <si>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</si>
  <si>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</si>
  <si>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</si>
  <si>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</si>
  <si>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</si>
  <si>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</si>
  <si>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</si>
  <si>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</si>
  <si>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</si>
  <si>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</si>
  <si>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</si>
  <si>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</si>
  <si>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</si>
  <si>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</si>
  <si>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</si>
  <si>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</si>
  <si>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</si>
  <si>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</si>
  <si>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</si>
  <si>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</si>
  <si>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</si>
  <si>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</si>
  <si>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</si>
  <si>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</si>
  <si>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</si>
  <si>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</si>
  <si>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</si>
  <si>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</si>
  <si>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</si>
  <si>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</si>
  <si>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</si>
  <si>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</si>
  <si>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</si>
  <si>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</si>
  <si>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</si>
  <si>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</si>
  <si>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</si>
  <si>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</si>
  <si>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</si>
  <si>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</si>
  <si>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</si>
  <si>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</si>
  <si>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</si>
  <si>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</si>
  <si>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</si>
  <si>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</si>
  <si>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</si>
  <si>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</si>
  <si>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</si>
  <si>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</si>
  <si>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</si>
  <si>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</si>
  <si>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</si>
  <si>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</si>
  <si>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</si>
  <si>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</si>
  <si>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</si>
  <si>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</si>
  <si>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</si>
  <si>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</si>
  <si>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</si>
  <si>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</si>
  <si>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</si>
  <si>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</si>
  <si>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</si>
  <si>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</si>
  <si>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</si>
  <si>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</si>
  <si>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</si>
  <si>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</si>
  <si>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</si>
  <si>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</si>
  <si>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</si>
  <si>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</si>
  <si>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</si>
  <si>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</si>
  <si>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</si>
  <si>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</si>
  <si>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</si>
  <si>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</si>
  <si>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</si>
  <si>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</si>
  <si>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</si>
  <si>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</si>
  <si>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</si>
  <si>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</si>
  <si>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</si>
  <si>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</si>
  <si>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</si>
  <si>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</si>
  <si>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</si>
  <si>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</si>
  <si>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</si>
  <si>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</si>
  <si>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</si>
  <si>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</si>
  <si>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</si>
  <si>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</si>
  <si>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</si>
  <si>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</si>
  <si>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</si>
  <si>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</si>
  <si>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</si>
  <si>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</si>
  <si>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</si>
  <si>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</si>
  <si>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</si>
  <si>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</si>
  <si>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</si>
  <si>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</si>
  <si>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</si>
  <si>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</si>
  <si>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</si>
  <si>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</si>
  <si>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</si>
  <si>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</si>
  <si>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</si>
  <si>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</si>
  <si>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</si>
  <si>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</si>
  <si>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</si>
  <si>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</si>
  <si>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</si>
  <si>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</si>
  <si>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</si>
  <si>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</si>
  <si>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</si>
  <si>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</si>
  <si>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</si>
  <si>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</si>
  <si>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</si>
  <si>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</si>
  <si>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</si>
  <si>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</si>
  <si>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</si>
  <si>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</si>
  <si>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</si>
  <si>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</si>
  <si>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</si>
  <si>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</si>
  <si>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</si>
  <si>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</si>
  <si>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</si>
  <si>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</si>
  <si>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</si>
  <si>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</si>
  <si>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</si>
  <si>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</si>
  <si>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</si>
  <si>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</si>
  <si>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</si>
  <si>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</si>
  <si>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</si>
  <si>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</si>
  <si>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</si>
  <si>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</si>
  <si>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</si>
  <si>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</si>
  <si>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</si>
  <si>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</si>
  <si>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</si>
  <si>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</si>
  <si>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</si>
  <si>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</si>
  <si>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</si>
  <si>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</si>
  <si>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</si>
  <si>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</si>
  <si>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</si>
  <si>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</si>
  <si>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</si>
  <si>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</si>
  <si>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</si>
  <si>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</si>
  <si>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</si>
  <si>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</si>
  <si>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</si>
  <si>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</si>
  <si>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</si>
  <si>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</si>
  <si>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</si>
  <si>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</si>
  <si>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</si>
  <si>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</si>
  <si>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</si>
  <si>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</si>
  <si>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</si>
  <si>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</si>
  <si>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</si>
  <si>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</si>
  <si>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</si>
  <si>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</si>
  <si>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</si>
  <si>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</si>
  <si>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</si>
  <si>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</si>
  <si>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</si>
  <si>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</si>
  <si>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</si>
  <si>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</si>
  <si>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</si>
  <si>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</si>
  <si>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</si>
  <si>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</si>
  <si>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</si>
  <si>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</si>
  <si>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</si>
  <si>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</si>
  <si>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</si>
  <si>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</si>
  <si>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</si>
  <si>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</si>
  <si>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</si>
  <si>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</si>
  <si>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</si>
  <si>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</si>
  <si>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</si>
  <si>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</si>
  <si>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</si>
  <si>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</si>
  <si>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</si>
  <si>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</si>
  <si>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</si>
  <si>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</si>
  <si>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</si>
  <si>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</si>
  <si>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</si>
  <si>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</si>
  <si>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</si>
  <si>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</si>
  <si>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</si>
  <si>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</si>
  <si>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</si>
  <si>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</si>
  <si>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</si>
  <si>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</si>
  <si>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</si>
  <si>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</si>
  <si>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</si>
  <si>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</si>
  <si>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</si>
  <si>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</si>
  <si>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</si>
  <si>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</si>
  <si>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</si>
  <si>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</si>
  <si>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</si>
  <si>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</si>
  <si>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</si>
  <si>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</si>
  <si>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</si>
  <si>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</si>
  <si>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</si>
  <si>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</si>
  <si>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</si>
  <si>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</si>
  <si>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</si>
  <si>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</si>
  <si>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</si>
  <si>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</si>
  <si>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</si>
  <si>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</si>
  <si>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</si>
  <si>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</si>
  <si>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</si>
  <si>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</si>
  <si>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</si>
  <si>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</si>
  <si>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</si>
  <si>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</si>
  <si>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</si>
  <si>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</si>
  <si>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</si>
  <si>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</si>
  <si>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</si>
  <si>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</si>
  <si>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</si>
  <si>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</si>
  <si>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</si>
  <si>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</si>
  <si>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</si>
  <si>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</si>
  <si>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</si>
  <si>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</si>
  <si>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</si>
  <si>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</si>
  <si>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</si>
  <si>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</si>
  <si>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</si>
  <si>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</si>
  <si>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</si>
  <si>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</si>
  <si>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</si>
  <si>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</si>
  <si>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</si>
  <si>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</si>
  <si>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</si>
  <si>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</si>
  <si>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</si>
  <si>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</si>
  <si>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</si>
  <si>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</si>
  <si>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</si>
  <si>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</si>
  <si>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</si>
  <si>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</si>
  <si>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</si>
  <si>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</si>
  <si>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</si>
  <si>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</si>
  <si>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</si>
  <si>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</si>
  <si>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</si>
  <si>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</si>
  <si>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</si>
  <si>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</si>
  <si>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</si>
  <si>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</si>
  <si>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</si>
  <si>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</si>
  <si>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</si>
  <si>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</si>
  <si>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</si>
  <si>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</si>
  <si>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</si>
  <si>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</si>
  <si>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</si>
  <si>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</si>
  <si>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</si>
  <si>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</si>
  <si>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</si>
  <si>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</si>
  <si>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</si>
  <si>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</si>
  <si>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</si>
  <si>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</si>
  <si>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</si>
  <si>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</si>
  <si>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</si>
  <si>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</si>
  <si>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</si>
  <si>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</si>
  <si>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</si>
  <si>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</si>
  <si>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</si>
  <si>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</si>
  <si>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</si>
  <si>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</si>
  <si>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</si>
  <si>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</si>
  <si>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</si>
  <si>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</si>
  <si>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</si>
  <si>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</si>
  <si>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</si>
  <si>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</si>
  <si>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</si>
  <si>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</si>
  <si>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</si>
  <si>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</si>
  <si>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</si>
  <si>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</si>
  <si>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</si>
  <si>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</si>
  <si>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</si>
  <si>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</si>
  <si>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</si>
  <si>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</si>
  <si>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</si>
  <si>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</si>
  <si>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</si>
  <si>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</si>
  <si>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</si>
  <si>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</si>
  <si>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</si>
  <si>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</si>
  <si>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</si>
  <si>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</si>
  <si>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</si>
  <si>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</si>
  <si>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</si>
  <si>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</si>
  <si>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</si>
  <si>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</si>
  <si>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</si>
  <si>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</si>
  <si>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</si>
  <si>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</si>
  <si>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</si>
  <si>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</si>
  <si>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</si>
  <si>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</si>
  <si>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</si>
  <si>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</si>
  <si>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</si>
  <si>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</si>
  <si>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</si>
  <si>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</si>
  <si>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</si>
  <si>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</si>
  <si>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</si>
  <si>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</si>
  <si>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</si>
  <si>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</si>
  <si>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</si>
  <si>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</si>
  <si>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</si>
  <si>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</si>
  <si>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</si>
  <si>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</si>
  <si>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</si>
  <si>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</si>
  <si>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</si>
  <si>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</si>
  <si>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</si>
  <si>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</si>
  <si>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</si>
  <si>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</si>
  <si>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</si>
  <si>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</si>
  <si>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</si>
  <si>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</si>
  <si>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</si>
  <si>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</si>
  <si>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</si>
  <si>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</si>
  <si>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</si>
  <si>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</si>
  <si>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</si>
  <si>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</si>
  <si>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</si>
  <si>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</si>
  <si>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</si>
  <si>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</si>
  <si>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</si>
  <si>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</si>
  <si>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</si>
  <si>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</si>
  <si>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</si>
  <si>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</si>
  <si>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</si>
  <si>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</si>
  <si>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</si>
  <si>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</si>
  <si>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</si>
  <si>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</si>
  <si>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</si>
  <si>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</si>
  <si>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</si>
  <si>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</si>
  <si>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</si>
  <si>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</si>
  <si>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</si>
  <si>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</si>
  <si>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</si>
  <si>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</si>
  <si>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</si>
  <si>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</si>
  <si>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</si>
  <si>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</si>
  <si>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</si>
  <si>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</si>
  <si>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</si>
  <si>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</si>
  <si>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</si>
  <si>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</si>
  <si>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</si>
  <si>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</si>
  <si>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</si>
  <si>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</si>
  <si>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</si>
  <si>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</si>
  <si>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</si>
  <si>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</si>
  <si>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</si>
  <si>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</si>
  <si>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</si>
  <si>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</si>
  <si>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</si>
  <si>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</si>
  <si>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</si>
  <si>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</si>
  <si>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</si>
  <si>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</si>
  <si>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</si>
  <si>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</si>
  <si>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</si>
  <si>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</si>
  <si>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</si>
  <si>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</si>
  <si>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</si>
  <si>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</si>
  <si>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</si>
  <si>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</si>
  <si>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</si>
  <si>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</si>
  <si>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</si>
  <si>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</si>
  <si>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</si>
  <si>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</si>
  <si>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</si>
  <si>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</si>
  <si>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</si>
  <si>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</si>
  <si>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</si>
  <si>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</si>
  <si>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</si>
  <si>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</si>
  <si>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</si>
  <si>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</si>
  <si>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</si>
  <si>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</si>
  <si>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</si>
  <si>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</si>
  <si>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</si>
  <si>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</si>
  <si>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</si>
  <si>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</si>
  <si>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</si>
  <si>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</si>
  <si>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</si>
  <si>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</si>
  <si>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</si>
  <si>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</si>
  <si>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</si>
  <si>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</si>
  <si>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</si>
  <si>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</si>
  <si>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</si>
  <si>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</si>
  <si>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</si>
  <si>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</si>
  <si>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</si>
  <si>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</si>
  <si>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</si>
  <si>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</si>
  <si>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</si>
  <si>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</si>
  <si>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</si>
  <si>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</si>
  <si>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</si>
  <si>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</si>
  <si>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</si>
  <si>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</si>
  <si>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</si>
  <si>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</si>
  <si>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</si>
  <si>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</si>
  <si>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</si>
  <si>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</si>
  <si>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</si>
  <si>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</si>
  <si>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</si>
  <si>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</si>
  <si>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</si>
  <si>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</si>
  <si>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</si>
  <si>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</si>
  <si>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</si>
  <si>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</si>
  <si>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</si>
  <si>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</si>
  <si>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</si>
  <si>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</si>
  <si>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</si>
  <si>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</si>
  <si>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</si>
  <si>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</si>
  <si>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</si>
  <si>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</si>
  <si>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</si>
  <si>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</si>
  <si>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</si>
  <si>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</si>
  <si>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</si>
  <si>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</si>
  <si>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</si>
  <si>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</si>
  <si>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</si>
  <si>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</si>
  <si>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</si>
  <si>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</si>
  <si>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</si>
  <si>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</si>
  <si>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</si>
  <si>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</si>
  <si>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</si>
  <si>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</si>
  <si>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</si>
  <si>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</si>
  <si>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</si>
  <si>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</si>
  <si>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</si>
  <si>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</si>
  <si>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</si>
  <si>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</si>
  <si>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</si>
  <si>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</si>
  <si>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</si>
  <si>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</si>
  <si>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</si>
  <si>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</si>
  <si>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</si>
  <si>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</si>
  <si>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</si>
  <si>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</si>
  <si>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</si>
  <si>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</si>
  <si>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</si>
  <si>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</si>
  <si>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</si>
  <si>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</si>
  <si>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</si>
  <si>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</si>
  <si>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</si>
  <si>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</si>
  <si>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</si>
  <si>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</si>
  <si>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</si>
  <si>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</si>
  <si>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</si>
  <si>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</si>
  <si>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</si>
  <si>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</si>
  <si>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</si>
  <si>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</si>
  <si>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</si>
  <si>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</si>
  <si>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</si>
  <si>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</si>
  <si>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</si>
  <si>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</si>
  <si>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</si>
  <si>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</si>
  <si>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</si>
  <si>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</si>
  <si>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</si>
  <si>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</si>
  <si>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</si>
  <si>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</si>
  <si>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</si>
  <si>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</si>
  <si>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</si>
  <si>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</si>
  <si>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</si>
  <si>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</si>
  <si>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</si>
  <si>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</si>
  <si>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</si>
  <si>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</si>
  <si>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</si>
  <si>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</si>
  <si>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</si>
  <si>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</si>
  <si>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</si>
  <si>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</si>
  <si>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</si>
  <si>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</si>
  <si>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</si>
  <si>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</si>
  <si>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</si>
  <si>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</si>
  <si>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</si>
  <si>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</si>
  <si>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</si>
  <si>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</si>
  <si>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</si>
  <si>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</si>
  <si>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</si>
  <si>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</si>
  <si>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</si>
  <si>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</si>
  <si>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</si>
  <si>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</si>
  <si>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</si>
  <si>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</si>
  <si>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</si>
  <si>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</si>
  <si>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</si>
  <si>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</si>
  <si>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</si>
  <si>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</si>
  <si>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</si>
  <si>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</si>
  <si>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</si>
  <si>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</si>
  <si>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</si>
  <si>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</si>
  <si>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</si>
  <si>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</si>
  <si>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</si>
  <si>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</si>
  <si>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</si>
  <si>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</si>
  <si>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</si>
  <si>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</si>
  <si>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</si>
  <si>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</si>
  <si>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</si>
  <si>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</si>
  <si>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</si>
  <si>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</si>
  <si>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</si>
  <si>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</si>
  <si>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</si>
  <si>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</si>
  <si>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</si>
  <si>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</si>
  <si>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</si>
  <si>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</si>
  <si>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</si>
  <si>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</si>
  <si>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</si>
  <si>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</si>
  <si>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</si>
  <si>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</si>
  <si>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</si>
  <si>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</si>
  <si>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</si>
  <si>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</si>
  <si>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</si>
  <si>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</si>
  <si>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</si>
  <si>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</si>
  <si>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</si>
  <si>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</si>
  <si>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</si>
  <si>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</si>
  <si>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</si>
  <si>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</si>
  <si>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</si>
  <si>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</si>
  <si>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</si>
  <si>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</si>
  <si>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</si>
  <si>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</si>
  <si>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</si>
  <si>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</si>
  <si>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</si>
  <si>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</si>
  <si>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</si>
  <si>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</si>
  <si>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</si>
  <si>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</si>
  <si>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</si>
  <si>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</si>
  <si>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</si>
  <si>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</si>
  <si>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</si>
  <si>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</si>
  <si>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</si>
  <si>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</si>
  <si>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</si>
  <si>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</si>
  <si>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</si>
  <si>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</si>
  <si>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</si>
  <si>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</si>
  <si>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</si>
  <si>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</si>
  <si>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</si>
  <si>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</si>
  <si>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</si>
  <si>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</si>
  <si>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</si>
  <si>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</si>
  <si>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</si>
  <si>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</si>
  <si>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</si>
  <si>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</si>
  <si>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</si>
  <si>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</si>
  <si>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</si>
  <si>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</si>
  <si>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</si>
  <si>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</si>
  <si>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</si>
  <si>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</si>
  <si>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</si>
  <si>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</si>
  <si>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</si>
  <si>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</si>
  <si>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</si>
  <si>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</si>
  <si>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</si>
  <si>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</si>
  <si>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</si>
  <si>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</si>
  <si>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</si>
  <si>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</si>
  <si>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</si>
  <si>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</si>
  <si>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</si>
  <si>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</si>
  <si>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</si>
  <si>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</si>
  <si>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</si>
  <si>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</si>
  <si>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</si>
  <si>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</si>
  <si>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</si>
  <si>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</si>
  <si>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</si>
  <si>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</si>
  <si>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</si>
  <si>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</si>
  <si>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</si>
  <si>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</si>
  <si>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</si>
  <si>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</si>
  <si>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</si>
  <si>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</si>
  <si>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</si>
  <si>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</si>
  <si>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</si>
  <si>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</si>
  <si>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</si>
  <si>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</si>
  <si>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</si>
  <si>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</si>
  <si>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</si>
  <si>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</si>
  <si>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</si>
  <si>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</si>
  <si>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</si>
  <si>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</si>
  <si>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</si>
  <si>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</si>
  <si>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</si>
  <si>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</si>
  <si>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</si>
  <si>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</si>
  <si>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</si>
  <si>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</si>
  <si>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</si>
  <si>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</si>
  <si>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</si>
  <si>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</si>
  <si>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</si>
  <si>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</si>
  <si>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</si>
  <si>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</si>
  <si>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</si>
  <si>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</si>
  <si>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</si>
  <si>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</si>
  <si>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</si>
  <si>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</si>
  <si>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</si>
  <si>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</si>
  <si>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</si>
  <si>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</si>
  <si>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</si>
  <si>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</si>
  <si>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</si>
  <si>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</si>
  <si>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</si>
  <si>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</si>
  <si>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</si>
  <si>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</si>
  <si>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</si>
  <si>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</si>
  <si>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</si>
  <si>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</si>
  <si>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</si>
  <si>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</si>
  <si>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</si>
  <si>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</si>
  <si>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</si>
  <si>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</si>
  <si>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</si>
  <si>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</si>
  <si>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</si>
  <si>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</si>
  <si>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</si>
  <si>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</si>
  <si>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</si>
  <si>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</si>
  <si>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</si>
  <si>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</si>
  <si>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</si>
  <si>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</si>
  <si>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</si>
  <si>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</si>
  <si>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</si>
  <si>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</si>
  <si>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</si>
  <si>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</si>
  <si>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</si>
  <si>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</si>
  <si>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</si>
  <si>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</si>
  <si>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</si>
  <si>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</si>
  <si>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</si>
  <si>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</si>
  <si>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</si>
  <si>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</si>
  <si>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</si>
  <si>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</si>
  <si>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</si>
  <si>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</si>
  <si>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</si>
  <si>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</si>
  <si>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</si>
  <si>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</si>
  <si>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</si>
  <si>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</si>
  <si>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</si>
  <si>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</si>
  <si>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</si>
  <si>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</si>
  <si>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</si>
  <si>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</si>
  <si>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</si>
  <si>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</si>
  <si>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</si>
  <si>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</si>
  <si>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</si>
  <si>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</si>
  <si>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</si>
  <si>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</si>
  <si>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</si>
  <si>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</si>
  <si>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</si>
  <si>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</si>
  <si>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</si>
  <si>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</si>
  <si>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</si>
  <si>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</si>
  <si>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</si>
  <si>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</si>
  <si>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</si>
  <si>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</si>
  <si>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</si>
  <si>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</si>
  <si>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</si>
  <si>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</si>
  <si>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</si>
  <si>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</si>
  <si>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</si>
  <si>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</si>
  <si>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</si>
  <si>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</si>
  <si>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</si>
  <si>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</si>
  <si>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</si>
  <si>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</si>
  <si>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</si>
  <si>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</si>
  <si>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</si>
  <si>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</si>
  <si>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</si>
  <si>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</si>
  <si>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</si>
  <si>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</si>
  <si>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</si>
  <si>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</si>
  <si>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</si>
  <si>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</si>
  <si>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</si>
  <si>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</si>
  <si>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</si>
  <si>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</si>
  <si>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</si>
  <si>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</si>
  <si>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</si>
  <si>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</si>
  <si>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</si>
  <si>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</si>
  <si>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</si>
  <si>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</si>
  <si>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</si>
  <si>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</si>
  <si>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</si>
  <si>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</si>
  <si>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</si>
  <si>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</si>
  <si>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</si>
  <si>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</si>
  <si>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</si>
  <si>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</si>
  <si>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</si>
  <si>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</si>
  <si>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</si>
  <si>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</si>
  <si>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</si>
  <si>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</si>
  <si>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</si>
  <si>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</si>
  <si>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</si>
  <si>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</si>
  <si>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</si>
  <si>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</si>
  <si>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</si>
  <si>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</si>
  <si>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</si>
  <si>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</si>
  <si>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</si>
  <si>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</si>
  <si>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</si>
  <si>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</si>
  <si>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</si>
  <si>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</si>
  <si>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</si>
  <si>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</si>
  <si>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</si>
  <si>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</si>
  <si>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</si>
  <si>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</si>
  <si>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</si>
  <si>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</si>
  <si>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</si>
  <si>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</si>
  <si>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</si>
  <si>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</si>
  <si>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</si>
  <si>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</si>
  <si>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</si>
  <si>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</si>
  <si>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</si>
  <si>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</si>
  <si>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</si>
  <si>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</si>
  <si>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</si>
  <si>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</si>
  <si>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</si>
  <si>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</si>
  <si>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</si>
  <si>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</si>
  <si>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</si>
  <si>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</si>
  <si>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</si>
  <si>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</si>
  <si>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</si>
  <si>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</si>
  <si>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</si>
  <si>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</si>
  <si>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</si>
  <si>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</si>
  <si>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</si>
  <si>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</si>
  <si>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</si>
  <si>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</si>
  <si>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</si>
  <si>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</si>
  <si>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</si>
  <si>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</si>
  <si>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</si>
  <si>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</si>
  <si>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</si>
  <si>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</si>
  <si>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</si>
  <si>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</si>
  <si>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</si>
  <si>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</si>
  <si>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</si>
  <si>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</si>
  <si>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</si>
  <si>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</si>
  <si>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</si>
  <si>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</si>
  <si>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</si>
  <si>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</si>
  <si>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</si>
  <si>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</si>
  <si>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</si>
  <si>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</si>
  <si>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</si>
  <si>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</si>
  <si>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</si>
  <si>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</si>
  <si>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</si>
  <si>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</si>
  <si>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</si>
  <si>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</si>
  <si>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</si>
  <si>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</si>
  <si>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</si>
  <si>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</si>
  <si>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</si>
  <si>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</si>
  <si>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</si>
  <si>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</si>
  <si>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</si>
  <si>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</si>
  <si>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</si>
  <si>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</si>
  <si>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</si>
  <si>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</si>
  <si>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</si>
  <si>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</si>
  <si>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</si>
  <si>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</si>
  <si>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</si>
  <si>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</si>
  <si>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</si>
  <si>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</si>
  <si>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</si>
  <si>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</si>
  <si>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</si>
  <si>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</si>
  <si>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</si>
  <si>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</si>
  <si>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</si>
  <si>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</si>
  <si>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</si>
  <si>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</si>
  <si>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</si>
  <si>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</si>
  <si>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</si>
  <si>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</si>
  <si>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</si>
  <si>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</si>
  <si>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</si>
  <si>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</si>
  <si>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</si>
  <si>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</si>
  <si>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</si>
  <si>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</si>
  <si>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</si>
  <si>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</si>
  <si>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</si>
  <si>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</si>
  <si>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</si>
  <si>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</si>
  <si>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</si>
  <si>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</si>
  <si>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</si>
  <si>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</si>
  <si>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</si>
  <si>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</si>
  <si>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</si>
  <si>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</si>
  <si>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</si>
  <si>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</si>
  <si>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</si>
  <si>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</si>
  <si>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</si>
  <si>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</si>
  <si>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</si>
  <si>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</si>
  <si>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</si>
  <si>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</si>
  <si>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</si>
  <si>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</si>
  <si>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</si>
  <si>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</si>
  <si>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</si>
  <si>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</si>
  <si>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</si>
  <si>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</si>
  <si>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</si>
  <si>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</si>
  <si>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</si>
  <si>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</si>
  <si>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</si>
  <si>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</si>
  <si>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</si>
  <si>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</si>
  <si>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</si>
  <si>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</si>
  <si>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</si>
  <si>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</si>
  <si>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</si>
  <si>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</si>
  <si>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</si>
  <si>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</si>
  <si>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</si>
  <si>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</si>
  <si>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</si>
  <si>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</si>
  <si>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</si>
  <si>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</si>
  <si>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</si>
  <si>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</si>
  <si>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</si>
  <si>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</si>
  <si>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</si>
  <si>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</si>
  <si>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</si>
  <si>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</si>
  <si>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</si>
  <si>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</si>
  <si>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</si>
  <si>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</si>
  <si>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</si>
  <si>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</si>
  <si>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</si>
  <si>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</si>
  <si>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</si>
  <si>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</si>
  <si>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</si>
  <si>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</si>
  <si>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</si>
  <si>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</si>
  <si>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</si>
  <si>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</si>
  <si>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</si>
  <si>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</si>
  <si>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</si>
  <si>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</si>
  <si>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</si>
  <si>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</si>
  <si>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</si>
  <si>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</si>
  <si>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</si>
  <si>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</si>
  <si>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</si>
  <si>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</si>
  <si>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</si>
  <si>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</si>
  <si>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</si>
  <si>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</si>
  <si>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</si>
  <si>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</si>
  <si>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</si>
  <si>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</si>
  <si>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</si>
  <si>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</si>
  <si>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</si>
  <si>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</si>
  <si>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</si>
  <si>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</si>
  <si>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</si>
  <si>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</si>
  <si>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</si>
  <si>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</si>
  <si>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</si>
  <si>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</si>
  <si>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</si>
  <si>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</si>
  <si>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</si>
  <si>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</si>
  <si>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</si>
  <si>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</si>
  <si>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</si>
  <si>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</si>
  <si>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</si>
  <si>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</si>
  <si>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</si>
  <si>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</si>
  <si>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</si>
  <si>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</si>
  <si>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</si>
  <si>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</si>
  <si>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</si>
  <si>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</si>
  <si>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</si>
  <si>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</si>
  <si>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</si>
  <si>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</si>
  <si>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</si>
  <si>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</si>
  <si>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</si>
  <si>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</si>
  <si>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</si>
  <si>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</si>
  <si>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</si>
  <si>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</si>
  <si>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</si>
  <si>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</si>
  <si>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</si>
  <si>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</si>
  <si>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</si>
  <si>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</si>
  <si>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</si>
  <si>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</si>
  <si>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</si>
  <si>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</si>
  <si>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</si>
  <si>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</si>
  <si>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</si>
  <si>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</si>
  <si>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</si>
  <si>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</si>
  <si>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</si>
  <si>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</si>
  <si>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</si>
  <si>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</si>
  <si>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</si>
  <si>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</si>
  <si>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</si>
  <si>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</si>
  <si>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</si>
  <si>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</si>
  <si>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</si>
  <si>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</si>
  <si>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</si>
  <si>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</si>
  <si>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</si>
  <si>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</si>
  <si>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</si>
  <si>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</si>
  <si>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</si>
  <si>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</si>
  <si>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</si>
  <si>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</si>
  <si>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</si>
  <si>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</si>
  <si>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</si>
  <si>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</si>
  <si>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</si>
  <si>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</si>
  <si>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</si>
  <si>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</si>
  <si>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</si>
  <si>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</si>
  <si>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</si>
  <si>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</si>
  <si>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</si>
  <si>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</si>
  <si>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</si>
  <si>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</si>
  <si>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</si>
  <si>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</si>
  <si>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</si>
  <si>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</si>
  <si>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</si>
  <si>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</si>
  <si>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</si>
  <si>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</si>
  <si>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</si>
  <si>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</si>
  <si>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</si>
  <si>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</si>
  <si>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</si>
  <si>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</si>
  <si>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</si>
  <si>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</si>
  <si>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</si>
  <si>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</si>
  <si>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</si>
  <si>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</si>
  <si>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</si>
  <si>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</si>
  <si>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</si>
  <si>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</si>
  <si>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</si>
  <si>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</si>
  <si>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</si>
  <si>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</si>
  <si>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</si>
  <si>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</si>
  <si>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</si>
  <si>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</si>
  <si>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</si>
  <si>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</si>
  <si>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</si>
  <si>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</si>
  <si>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</si>
  <si>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</si>
  <si>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</si>
  <si>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</si>
  <si>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</si>
  <si>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</si>
  <si>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</si>
  <si>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</si>
  <si>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</si>
  <si>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</si>
  <si>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</si>
  <si>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</si>
  <si>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</si>
  <si>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</si>
  <si>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</si>
  <si>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</si>
  <si>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</si>
  <si>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</si>
  <si>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</si>
  <si>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</si>
  <si>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</si>
  <si>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</si>
  <si>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</si>
  <si>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</si>
  <si>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</si>
  <si>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</si>
  <si>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</si>
  <si>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</si>
  <si>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</si>
  <si>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</si>
  <si>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</si>
  <si>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</si>
  <si>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</si>
  <si>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</si>
  <si>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</si>
  <si>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</si>
  <si>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</si>
  <si>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</si>
  <si>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</si>
  <si>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</si>
  <si>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</si>
  <si>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</si>
  <si>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</si>
  <si>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</si>
  <si>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</si>
  <si>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</si>
  <si>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</si>
  <si>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</si>
  <si>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</si>
  <si>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</si>
  <si>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</si>
  <si>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</si>
  <si>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</si>
  <si>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</si>
  <si>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</si>
  <si>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</si>
  <si>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</si>
  <si>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</si>
  <si>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</si>
  <si>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</si>
  <si>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</si>
  <si>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</si>
  <si>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</si>
  <si>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</si>
  <si>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</si>
  <si>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</si>
  <si>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</si>
  <si>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</si>
  <si>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</si>
  <si>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</si>
  <si>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</si>
  <si>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</si>
  <si>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</si>
  <si>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</si>
  <si>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</si>
  <si>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</si>
  <si>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</si>
  <si>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</si>
  <si>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</si>
  <si>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</si>
  <si>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</si>
  <si>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</si>
  <si>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</si>
  <si>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</si>
  <si>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</si>
  <si>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</si>
  <si>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</si>
  <si>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</si>
  <si>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</si>
  <si>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</si>
  <si>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</si>
  <si>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</si>
  <si>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</si>
  <si>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</si>
  <si>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</si>
  <si>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</si>
  <si>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</si>
  <si>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</si>
  <si>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</si>
  <si>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</si>
  <si>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</si>
  <si>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</si>
  <si>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</si>
  <si>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</si>
  <si>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</si>
  <si>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</si>
  <si>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</si>
  <si>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</si>
  <si>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</si>
  <si>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</si>
  <si>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</si>
  <si>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</si>
  <si>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</si>
  <si>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</si>
  <si>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</si>
  <si>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</si>
  <si>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</si>
  <si>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</si>
  <si>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</si>
  <si>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</si>
  <si>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</si>
  <si>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</si>
  <si>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</si>
  <si>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</si>
  <si>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</si>
  <si>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</si>
  <si>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</si>
  <si>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</si>
  <si>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</si>
  <si>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</si>
  <si>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</si>
  <si>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</si>
  <si>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</si>
  <si>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</si>
  <si>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</si>
  <si>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</si>
  <si>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</si>
  <si>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</si>
  <si>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</si>
  <si>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</si>
  <si>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</si>
  <si>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</si>
  <si>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</si>
  <si>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</si>
  <si>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</si>
  <si>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</si>
  <si>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</si>
  <si>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</si>
  <si>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</si>
  <si>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</si>
  <si>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</si>
  <si>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</si>
  <si>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</si>
  <si>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</si>
  <si>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</si>
  <si>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</si>
  <si>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</si>
  <si>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</si>
  <si>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</si>
  <si>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</si>
  <si>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</si>
  <si>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</si>
  <si>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</si>
  <si>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</si>
  <si>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</si>
  <si>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</si>
  <si>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</si>
  <si>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</si>
  <si>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</si>
  <si>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</si>
  <si>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</si>
  <si>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</si>
  <si>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</si>
  <si>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</si>
  <si>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</si>
  <si>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</si>
  <si>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</si>
  <si>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</si>
  <si>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</si>
  <si>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</si>
  <si>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</si>
  <si>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</si>
  <si>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</si>
  <si>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</si>
  <si>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</si>
  <si>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</si>
  <si>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</si>
  <si>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</si>
  <si>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</si>
  <si>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</si>
  <si>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</si>
  <si>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</si>
  <si>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</si>
  <si>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</si>
  <si>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</si>
  <si>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</si>
  <si>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</si>
  <si>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</si>
  <si>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</si>
  <si>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</si>
  <si>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</si>
  <si>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</si>
  <si>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</si>
  <si>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</si>
  <si>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</si>
  <si>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</si>
  <si>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</si>
  <si>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</si>
  <si>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</si>
  <si>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</si>
  <si>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</si>
  <si>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</si>
  <si>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</si>
  <si>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</si>
  <si>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</si>
  <si>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</si>
  <si>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</si>
  <si>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</si>
  <si>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</si>
  <si>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</si>
  <si>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</si>
  <si>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</si>
  <si>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</si>
  <si>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</si>
  <si>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</si>
  <si>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</si>
  <si>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</si>
  <si>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</si>
  <si>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</si>
  <si>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</si>
  <si>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</si>
  <si>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</si>
  <si>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</si>
  <si>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</si>
  <si>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</si>
  <si>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</si>
  <si>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</si>
  <si>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</si>
  <si>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</si>
  <si>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</si>
  <si>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</si>
  <si>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</si>
  <si>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</si>
  <si>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</si>
  <si>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</si>
  <si>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</si>
  <si>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</si>
  <si>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</si>
  <si>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</si>
  <si>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</si>
  <si>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</si>
  <si>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</si>
  <si>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</si>
  <si>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</si>
  <si>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</si>
  <si>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</si>
  <si>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</si>
  <si>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</si>
  <si>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</si>
  <si>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</si>
  <si>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</si>
  <si>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</si>
  <si>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</si>
  <si>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</si>
  <si>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</si>
  <si>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</si>
  <si>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</si>
  <si>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</si>
  <si>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</si>
  <si>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</si>
  <si>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</si>
  <si>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</si>
  <si>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</si>
  <si>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</si>
  <si>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</si>
  <si>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</si>
  <si>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</si>
  <si>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</si>
  <si>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</si>
  <si>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</si>
  <si>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</si>
  <si>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</si>
  <si>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</si>
  <si>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</si>
  <si>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</si>
  <si>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</si>
  <si>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</si>
  <si>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</si>
  <si>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</si>
  <si>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</si>
  <si>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</si>
  <si>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</si>
  <si>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</si>
  <si>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</si>
  <si>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</si>
  <si>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</si>
  <si>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</si>
  <si>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</si>
  <si>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</si>
  <si>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</si>
  <si>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</si>
  <si>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</si>
  <si>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</si>
  <si>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</si>
  <si>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</si>
  <si>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</si>
  <si>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</si>
  <si>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</si>
  <si>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</si>
  <si>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</si>
  <si>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</si>
  <si>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</si>
  <si>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</si>
  <si>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</si>
  <si>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</si>
  <si>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</si>
  <si>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</si>
  <si>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</si>
  <si>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</si>
  <si>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</si>
  <si>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</si>
  <si>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</si>
  <si>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</si>
  <si>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</si>
  <si>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</si>
  <si>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</si>
  <si>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</si>
  <si>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</si>
  <si>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</si>
  <si>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</si>
  <si>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</si>
  <si>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</si>
  <si>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</si>
  <si>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</si>
  <si>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</si>
  <si>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</si>
  <si>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</si>
  <si>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</si>
  <si>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</si>
  <si>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</si>
  <si>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</si>
  <si>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</si>
  <si>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</si>
  <si>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</si>
  <si>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</si>
  <si>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</si>
  <si>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</si>
  <si>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</si>
  <si>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</si>
  <si>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</si>
  <si>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</si>
  <si>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</si>
  <si>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</si>
  <si>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</si>
  <si>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</si>
  <si>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</si>
  <si>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</si>
  <si>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</si>
  <si>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</si>
  <si>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</si>
  <si>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</si>
  <si>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</si>
  <si>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</si>
  <si>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</si>
  <si>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</si>
  <si>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</si>
  <si>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</si>
  <si>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</si>
  <si>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</si>
  <si>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</si>
  <si>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</si>
  <si>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</si>
  <si>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</si>
  <si>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</si>
  <si>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</si>
  <si>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</si>
  <si>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</si>
  <si>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</si>
  <si>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</si>
  <si>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</si>
  <si>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</si>
  <si>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</si>
  <si>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</si>
  <si>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</si>
  <si>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</si>
  <si>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</si>
  <si>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</si>
  <si>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</si>
  <si>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</si>
  <si>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</si>
  <si>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</si>
  <si>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</si>
  <si>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</si>
  <si>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</si>
  <si>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</si>
  <si>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</si>
  <si>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</si>
  <si>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</si>
  <si>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</si>
  <si>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</si>
  <si>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</si>
  <si>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</si>
  <si>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</si>
  <si>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</si>
  <si>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</si>
  <si>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</si>
  <si>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</si>
  <si>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</si>
  <si>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</si>
  <si>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</si>
  <si>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</si>
  <si>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</si>
  <si>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</si>
  <si>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</si>
  <si>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</si>
  <si>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</si>
  <si>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</si>
  <si>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</si>
  <si>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</si>
  <si>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</si>
  <si>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</si>
  <si>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</si>
  <si>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</si>
  <si>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</si>
  <si>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</si>
  <si>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</si>
  <si>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</si>
  <si>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</si>
  <si>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</si>
  <si>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</si>
  <si>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</si>
  <si>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</si>
  <si>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</si>
  <si>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</si>
  <si>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</si>
  <si>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</si>
  <si>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</si>
  <si>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</si>
  <si>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</si>
  <si>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</si>
  <si>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</si>
  <si>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</si>
  <si>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</si>
  <si>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</si>
  <si>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</si>
  <si>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</si>
  <si>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</si>
  <si>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</si>
  <si>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</si>
  <si>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</si>
  <si>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</si>
  <si>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</si>
  <si>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</si>
  <si>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</si>
  <si>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</si>
  <si>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</si>
  <si>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</si>
  <si>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</si>
  <si>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</si>
  <si>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</si>
  <si>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</si>
  <si>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</si>
  <si>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</si>
  <si>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</si>
  <si>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</si>
  <si>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</si>
  <si>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</si>
  <si>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</si>
  <si>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</si>
  <si>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</si>
  <si>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</si>
  <si>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</si>
  <si>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</si>
  <si>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</si>
  <si>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</si>
  <si>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</si>
  <si>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</si>
  <si>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</si>
  <si>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</si>
  <si>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</si>
  <si>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</si>
  <si>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</si>
  <si>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</si>
  <si>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</si>
  <si>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</si>
  <si>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</si>
  <si>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</si>
  <si>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</si>
  <si>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</si>
  <si>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</si>
  <si>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</si>
  <si>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</si>
  <si>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</si>
  <si>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</si>
  <si>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</si>
  <si>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</si>
  <si>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</si>
  <si>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</si>
  <si>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</si>
  <si>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</si>
  <si>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</si>
  <si>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</si>
  <si>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</si>
  <si>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</si>
  <si>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</si>
  <si>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</si>
  <si>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</si>
  <si>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</si>
  <si>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</si>
  <si>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</si>
  <si>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</si>
  <si>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</si>
  <si>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</si>
  <si>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</si>
  <si>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</si>
  <si>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</si>
  <si>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</si>
  <si>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</si>
  <si>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</si>
  <si>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</si>
  <si>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</si>
  <si>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</si>
  <si>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</si>
  <si>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</si>
  <si>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</si>
  <si>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</si>
  <si>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</si>
  <si>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</si>
  <si>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</si>
  <si>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</si>
  <si>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</si>
  <si>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</si>
  <si>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</si>
  <si>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</si>
  <si>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</si>
  <si>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</si>
  <si>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</si>
  <si>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</si>
  <si>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</si>
  <si>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</si>
  <si>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</si>
  <si>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</si>
  <si>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</si>
  <si>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</si>
  <si>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</si>
  <si>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</si>
  <si>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</si>
  <si>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</si>
  <si>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</si>
  <si>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</si>
  <si>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</si>
  <si>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</si>
  <si>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</si>
  <si>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</si>
  <si>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</si>
  <si>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</si>
  <si>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</si>
  <si>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</si>
  <si>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</si>
  <si>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</si>
  <si>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</si>
  <si>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</si>
  <si>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</si>
  <si>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</si>
  <si>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</si>
  <si>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</si>
  <si>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</si>
  <si>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</si>
  <si>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</si>
  <si>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</si>
  <si>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</si>
  <si>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</si>
  <si>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</si>
  <si>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</si>
  <si>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</si>
  <si>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</si>
  <si>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</si>
  <si>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</si>
  <si>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</si>
  <si>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</si>
  <si>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</si>
  <si>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</si>
  <si>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</si>
  <si>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</si>
  <si>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</si>
  <si>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</si>
  <si>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</si>
  <si>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</si>
  <si>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</si>
  <si>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</si>
  <si>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</si>
  <si>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</si>
  <si>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</si>
  <si>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</si>
  <si>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</si>
  <si>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</si>
  <si>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</si>
  <si>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</si>
  <si>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</si>
  <si>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</si>
  <si>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</si>
  <si>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</si>
  <si>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</si>
  <si>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</si>
  <si>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</si>
  <si>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</si>
  <si>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</si>
  <si>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</si>
  <si>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</si>
  <si>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</si>
  <si>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</si>
  <si>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</si>
  <si>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</si>
  <si>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</si>
  <si>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</si>
  <si>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</si>
  <si>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</si>
  <si>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</si>
  <si>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</si>
  <si>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</si>
  <si>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</si>
  <si>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</si>
  <si>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</si>
  <si>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</si>
  <si>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</si>
  <si>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</si>
  <si>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</si>
  <si>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</si>
  <si>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</si>
  <si>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</si>
  <si>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</si>
  <si>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</si>
  <si>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</si>
  <si>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</si>
  <si>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</si>
  <si>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</si>
  <si>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</si>
  <si>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</si>
  <si>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</si>
  <si>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</si>
  <si>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</si>
  <si>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</si>
  <si>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</si>
  <si>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</si>
  <si>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</si>
  <si>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</si>
  <si>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</si>
  <si>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</si>
  <si>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</si>
  <si>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</si>
  <si>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</si>
  <si>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</si>
  <si>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</si>
  <si>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</si>
  <si>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</si>
  <si>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</si>
  <si>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</si>
  <si>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</si>
  <si>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</si>
  <si>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</si>
  <si>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</si>
  <si>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</si>
  <si>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</si>
  <si>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</si>
  <si>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</si>
  <si>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</si>
  <si>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</si>
  <si>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</si>
  <si>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</si>
  <si>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</si>
  <si>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</si>
  <si>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</si>
  <si>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</si>
  <si>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</si>
  <si>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</si>
  <si>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</si>
  <si>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</si>
  <si>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</si>
  <si>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</si>
  <si>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</si>
  <si>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</si>
  <si>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</si>
  <si>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</si>
  <si>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</si>
  <si>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</si>
  <si>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</si>
  <si>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</si>
  <si>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</si>
  <si>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</si>
  <si>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</si>
  <si>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</si>
  <si>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</si>
  <si>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</si>
  <si>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</si>
  <si>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</si>
  <si>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</si>
  <si>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</si>
  <si>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</si>
  <si>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</si>
  <si>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</si>
  <si>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</si>
  <si>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</si>
  <si>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</si>
  <si>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</si>
  <si>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</si>
  <si>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</si>
  <si>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</si>
  <si>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</si>
  <si>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</si>
  <si>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</si>
  <si>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</si>
  <si>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</si>
  <si>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</si>
  <si>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</si>
  <si>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</si>
  <si>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</si>
  <si>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</si>
  <si>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</si>
  <si>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</si>
  <si>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</si>
  <si>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</si>
  <si>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</si>
  <si>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</si>
  <si>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</si>
  <si>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</si>
  <si>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</si>
  <si>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</si>
  <si>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</si>
  <si>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</si>
  <si>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</si>
  <si>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</si>
  <si>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</si>
  <si>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</si>
  <si>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</si>
  <si>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</si>
  <si>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</si>
  <si>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</si>
  <si>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</si>
  <si>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</si>
  <si>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</si>
  <si>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</si>
  <si>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</si>
  <si>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</si>
  <si>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</si>
  <si>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</si>
  <si>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</si>
  <si>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</si>
  <si>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</si>
  <si>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</si>
  <si>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</si>
  <si>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</si>
  <si>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</si>
  <si>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</si>
  <si>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</si>
  <si>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</si>
  <si>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</si>
  <si>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</si>
  <si>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</si>
  <si>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</si>
  <si>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</si>
  <si>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</si>
  <si>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</si>
  <si>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</si>
  <si>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</si>
  <si>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</si>
  <si>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</si>
  <si>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</si>
  <si>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</si>
  <si>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</si>
  <si>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</si>
  <si>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</si>
  <si>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</si>
  <si>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</si>
  <si>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</si>
  <si>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</si>
  <si>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</si>
  <si>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</si>
  <si>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</si>
  <si>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</si>
  <si>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</si>
  <si>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</si>
  <si>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</si>
  <si>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</si>
  <si>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</si>
  <si>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</si>
  <si>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</si>
  <si>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</si>
  <si>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</si>
  <si>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</si>
  <si>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</si>
  <si>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</si>
  <si>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</si>
  <si>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</si>
  <si>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</si>
  <si>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</si>
  <si>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</si>
  <si>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</si>
  <si>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</si>
  <si>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</si>
  <si>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</si>
  <si>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</si>
  <si>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</si>
  <si>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</si>
  <si>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</si>
  <si>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</si>
  <si>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</si>
  <si>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</si>
  <si>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</si>
  <si>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</si>
  <si>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</si>
  <si>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</si>
  <si>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</si>
  <si>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</si>
  <si>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</si>
  <si>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</si>
  <si>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</si>
  <si>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</si>
  <si>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</si>
  <si>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</si>
  <si>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</si>
  <si>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</si>
  <si>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</si>
  <si>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</si>
  <si>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</si>
  <si>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</si>
  <si>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</si>
  <si>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</si>
  <si>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</si>
  <si>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</si>
  <si>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</si>
  <si>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</si>
  <si>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</si>
  <si>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</si>
  <si>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</si>
  <si>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</si>
  <si>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</si>
  <si>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</si>
  <si>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</si>
  <si>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</si>
  <si>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</si>
  <si>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</si>
  <si>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</si>
  <si>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</si>
  <si>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</si>
  <si>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</si>
  <si>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</si>
  <si>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</si>
  <si>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</si>
  <si>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</si>
  <si>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</si>
  <si>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</si>
  <si>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</si>
  <si>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</si>
  <si>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</si>
  <si>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</si>
  <si>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</si>
  <si>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</si>
  <si>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</si>
  <si>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</si>
  <si>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</si>
  <si>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</si>
  <si>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</si>
  <si>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</si>
  <si>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</si>
  <si>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</si>
  <si>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</si>
  <si>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</si>
  <si>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</si>
  <si>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</si>
  <si>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</si>
  <si>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</si>
  <si>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</si>
  <si>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</si>
  <si>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</si>
  <si>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</si>
  <si>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</si>
  <si>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</si>
  <si>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</si>
  <si>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</si>
  <si>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</si>
  <si>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</si>
  <si>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</si>
  <si>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</si>
  <si>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</si>
  <si>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</si>
  <si>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</si>
  <si>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</si>
  <si>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</si>
  <si>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</si>
  <si>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</si>
  <si>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</si>
  <si>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</si>
  <si>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</si>
  <si>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</si>
  <si>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</si>
  <si>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</si>
  <si>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</si>
  <si>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</si>
  <si>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</si>
  <si>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</si>
  <si>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</si>
  <si>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</si>
  <si>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</si>
  <si>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</si>
  <si>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</si>
  <si>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</si>
  <si>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</si>
  <si>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</si>
  <si>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</si>
  <si>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</si>
  <si>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</si>
  <si>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</si>
  <si>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</si>
  <si>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</si>
  <si>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</si>
  <si>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</si>
  <si>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</si>
  <si>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</si>
  <si>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</si>
  <si>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</si>
  <si>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</si>
  <si>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</si>
  <si>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</si>
  <si>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</si>
  <si>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</si>
  <si>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</si>
  <si>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</si>
  <si>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</si>
  <si>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</si>
  <si>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</si>
  <si>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</si>
  <si>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</si>
  <si>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</si>
  <si>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</si>
  <si>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</si>
  <si>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</si>
  <si>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</si>
  <si>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</si>
  <si>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</si>
  <si>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</si>
  <si>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</si>
  <si>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</si>
  <si>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</si>
  <si>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</si>
  <si>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</si>
  <si>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</si>
  <si>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</si>
  <si>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</si>
  <si>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</si>
  <si>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</si>
  <si>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</si>
  <si>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</si>
  <si>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</si>
  <si>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</si>
  <si>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</si>
  <si>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</si>
  <si>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</si>
  <si>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</si>
  <si>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</si>
  <si>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</si>
  <si>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</si>
  <si>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</si>
  <si>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</si>
  <si>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</si>
  <si>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</si>
  <si>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</si>
  <si>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</si>
  <si>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</si>
  <si>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</si>
  <si>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</si>
  <si>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</si>
  <si>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</si>
  <si>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</si>
  <si>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</si>
  <si>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</si>
  <si>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</si>
  <si>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</si>
  <si>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</si>
  <si>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</si>
  <si>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</si>
  <si>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</si>
  <si>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</si>
  <si>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</si>
  <si>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</si>
  <si>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</si>
  <si>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</si>
  <si>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</si>
  <si>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</si>
  <si>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</si>
  <si>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</si>
  <si>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</si>
  <si>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</si>
  <si>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</si>
  <si>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</si>
  <si>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</si>
  <si>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</si>
  <si>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</si>
  <si>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</si>
  <si>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</si>
  <si>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</si>
  <si>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</si>
  <si>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</si>
  <si>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</si>
  <si>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</si>
  <si>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</si>
  <si>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</si>
  <si>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</si>
  <si>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</si>
  <si>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</si>
  <si>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</si>
  <si>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</si>
  <si>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</si>
  <si>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</si>
  <si>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</si>
  <si>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</si>
  <si>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</si>
  <si>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</si>
  <si>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</si>
  <si>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</si>
  <si>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</si>
  <si>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</si>
  <si>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</si>
  <si>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</si>
  <si>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</si>
  <si>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</si>
  <si>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</si>
  <si>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</si>
  <si>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</si>
  <si>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</si>
  <si>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</si>
  <si>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</si>
  <si>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</si>
  <si>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</si>
  <si>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</si>
  <si>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</si>
  <si>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</si>
  <si>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</si>
  <si>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</si>
  <si>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</si>
  <si>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</si>
  <si>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</si>
  <si>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</si>
  <si>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</si>
  <si>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</si>
  <si>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</si>
  <si>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</si>
  <si>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</si>
  <si>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</si>
  <si>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</si>
  <si>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</si>
  <si>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</si>
  <si>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</si>
  <si>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</si>
  <si>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</si>
  <si>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</si>
  <si>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</si>
  <si>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</si>
  <si>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</si>
  <si>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</si>
  <si>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</si>
  <si>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</si>
  <si>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</si>
  <si>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</si>
  <si>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</si>
  <si>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</si>
  <si>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</si>
  <si>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</si>
  <si>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</si>
  <si>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</si>
  <si>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</si>
  <si>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</si>
  <si>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</si>
  <si>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</si>
  <si>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</si>
  <si>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</si>
  <si>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</si>
  <si>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</si>
  <si>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</si>
  <si>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</si>
  <si>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</si>
  <si>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</si>
  <si>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</si>
  <si>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</si>
  <si>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</si>
  <si>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</si>
  <si>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</si>
  <si>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</si>
  <si>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</si>
  <si>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</si>
  <si>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</si>
  <si>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</si>
  <si>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</si>
  <si>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</si>
  <si>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</si>
  <si>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</si>
  <si>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</si>
  <si>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</si>
  <si>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</si>
  <si>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</si>
  <si>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</si>
  <si>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</si>
  <si>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</si>
  <si>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</si>
  <si>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</si>
  <si>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</si>
  <si>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</si>
  <si>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</si>
  <si>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</si>
  <si>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</si>
  <si>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</si>
  <si>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</si>
  <si>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</si>
  <si>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</si>
  <si>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</si>
  <si>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</si>
  <si>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</si>
  <si>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</si>
  <si>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</si>
  <si>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</si>
  <si>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</si>
  <si>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</si>
  <si>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</si>
  <si>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</si>
  <si>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</si>
  <si>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</si>
  <si>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</si>
  <si>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</si>
  <si>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</si>
  <si>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</si>
  <si>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</si>
  <si>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</si>
  <si>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</si>
  <si>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</si>
  <si>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</si>
  <si>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</si>
  <si>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</si>
  <si>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</si>
  <si>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</si>
  <si>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</si>
  <si>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</si>
  <si>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</si>
  <si>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</si>
  <si>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</si>
  <si>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</si>
  <si>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</si>
  <si>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</si>
  <si>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</si>
  <si>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</si>
  <si>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</si>
  <si>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</si>
  <si>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</si>
  <si>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</si>
  <si>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</si>
  <si>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</si>
  <si>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</si>
  <si>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</si>
  <si>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</si>
  <si>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</si>
  <si>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</si>
  <si>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</si>
  <si>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</si>
  <si>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</si>
  <si>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</si>
  <si>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</si>
  <si>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</si>
  <si>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</si>
  <si>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</si>
  <si>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</si>
  <si>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</si>
  <si>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</si>
  <si>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</si>
  <si>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</si>
  <si>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</si>
  <si>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</si>
  <si>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</si>
  <si>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</si>
  <si>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</si>
  <si>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</si>
  <si>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</si>
  <si>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</si>
  <si>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</si>
  <si>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</si>
  <si>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</si>
  <si>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</si>
  <si>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</si>
  <si>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</si>
  <si>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</si>
  <si>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</si>
  <si>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</si>
  <si>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</si>
  <si>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</si>
  <si>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</si>
  <si>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</si>
  <si>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</si>
  <si>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</si>
  <si>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</si>
  <si>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</si>
  <si>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</si>
  <si>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</si>
  <si>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</si>
  <si>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</si>
  <si>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</si>
  <si>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</si>
  <si>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</si>
  <si>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</si>
  <si>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</si>
  <si>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</si>
  <si>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</si>
  <si>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</si>
  <si>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</si>
  <si>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</si>
  <si>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</si>
  <si>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</si>
  <si>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</si>
  <si>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</si>
  <si>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</si>
  <si>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</si>
  <si>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</si>
  <si>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</si>
  <si>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</si>
  <si>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</si>
  <si>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</si>
  <si>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</si>
  <si>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</si>
  <si>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</si>
  <si>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</si>
  <si>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</si>
  <si>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</si>
  <si>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</si>
  <si>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</si>
  <si>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</si>
  <si>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</si>
  <si>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</si>
  <si>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</si>
  <si>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</si>
  <si>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</si>
  <si>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</si>
  <si>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</si>
  <si>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</si>
  <si>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</si>
  <si>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</si>
  <si>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</si>
  <si>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</si>
  <si>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</si>
  <si>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</si>
  <si>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</si>
  <si>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</si>
  <si>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</si>
  <si>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</si>
  <si>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</si>
  <si>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</si>
  <si>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</si>
  <si>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</si>
  <si>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</si>
  <si>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</si>
  <si>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</si>
  <si>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</si>
  <si>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</si>
  <si>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</si>
  <si>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</si>
  <si>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</si>
  <si>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</si>
  <si>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</si>
  <si>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</si>
  <si>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</si>
  <si>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</si>
  <si>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</si>
  <si>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</si>
  <si>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</si>
  <si>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</si>
  <si>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</si>
  <si>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</si>
  <si>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</si>
  <si>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</si>
  <si>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</si>
  <si>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</si>
  <si>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</si>
  <si>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</si>
  <si>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</si>
  <si>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</si>
  <si>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</si>
  <si>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</si>
  <si>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</si>
  <si>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</si>
  <si>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</si>
  <si>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</si>
  <si>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</si>
  <si>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</si>
  <si>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</si>
  <si>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</si>
  <si>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</si>
  <si>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</si>
  <si>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</si>
  <si>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</si>
  <si>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</si>
  <si>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</si>
  <si>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</si>
  <si>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</si>
  <si>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</si>
  <si>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</si>
  <si>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</si>
  <si>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</si>
  <si>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</si>
  <si>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</si>
  <si>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</si>
  <si>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</si>
  <si>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</si>
  <si>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</si>
  <si>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</si>
  <si>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</si>
  <si>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</si>
  <si>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</si>
  <si>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</si>
  <si>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</si>
  <si>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</si>
  <si>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</si>
  <si>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</si>
  <si>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</si>
  <si>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</si>
  <si>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</si>
  <si>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</si>
  <si>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</si>
  <si>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</si>
  <si>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</si>
  <si>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</si>
  <si>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</si>
  <si>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</si>
  <si>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</si>
  <si>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</si>
  <si>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</si>
  <si>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</si>
  <si>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</si>
  <si>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</si>
  <si>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</si>
  <si>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</si>
  <si>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</si>
  <si>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</si>
  <si>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</si>
  <si>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</si>
  <si>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</si>
  <si>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</si>
  <si>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</si>
  <si>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</si>
  <si>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</si>
  <si>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</si>
  <si>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</si>
  <si>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</si>
  <si>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</si>
  <si>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</si>
  <si>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</si>
  <si>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</si>
  <si>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</si>
  <si>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</si>
  <si>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</si>
  <si>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</si>
  <si>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</si>
  <si>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</si>
  <si>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</si>
  <si>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</si>
  <si>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</si>
  <si>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</si>
  <si>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</si>
  <si>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</si>
  <si>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</si>
  <si>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</si>
  <si>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</si>
  <si>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</si>
  <si>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</si>
  <si>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</si>
  <si>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</si>
  <si>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</si>
  <si>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</si>
  <si>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</si>
  <si>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</si>
  <si>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</si>
  <si>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</si>
  <si>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</si>
  <si>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</si>
  <si>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</si>
  <si>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</si>
  <si>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</si>
  <si>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</si>
  <si>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</si>
  <si>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</si>
  <si>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</si>
  <si>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</si>
  <si>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</si>
  <si>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</si>
  <si>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</si>
  <si>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</si>
  <si>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</si>
  <si>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</si>
  <si>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</si>
  <si>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</si>
  <si>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</si>
  <si>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</si>
  <si>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</si>
  <si>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</si>
  <si>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</si>
  <si>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</si>
  <si>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</si>
  <si>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</si>
  <si>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</si>
  <si>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</si>
  <si>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</si>
  <si>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</si>
  <si>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</si>
  <si>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</si>
  <si>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</si>
  <si>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</si>
  <si>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</si>
  <si>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</si>
  <si>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</si>
  <si>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</si>
  <si>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</si>
  <si>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</si>
  <si>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</si>
  <si>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</si>
  <si>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</si>
  <si>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</si>
  <si>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</si>
  <si>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</si>
  <si>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</si>
  <si>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</si>
  <si>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</si>
  <si>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</si>
  <si>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</si>
  <si>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</si>
  <si>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</si>
  <si>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</si>
  <si>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</si>
  <si>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</si>
  <si>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</si>
  <si>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</si>
  <si>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</si>
  <si>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</si>
  <si>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</si>
  <si>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</si>
  <si>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</si>
  <si>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</si>
  <si>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</si>
  <si>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</si>
  <si>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</si>
  <si>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</si>
  <si>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</si>
  <si>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</si>
  <si>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</si>
  <si>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</si>
  <si>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</si>
  <si>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</si>
  <si>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</si>
  <si>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</si>
  <si>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</si>
  <si>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</si>
  <si>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</si>
  <si>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</si>
  <si>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</si>
  <si>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</si>
  <si>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</si>
  <si>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</si>
  <si>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</si>
  <si>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</si>
  <si>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</si>
  <si>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</si>
  <si>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</si>
  <si>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</si>
  <si>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</si>
  <si>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</si>
  <si>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</si>
  <si>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</si>
  <si>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</si>
  <si>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</si>
  <si>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</si>
  <si>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</si>
  <si>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</si>
  <si>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</si>
  <si>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</si>
  <si>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</si>
  <si>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</si>
  <si>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</si>
  <si>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</si>
  <si>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</si>
  <si>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</si>
  <si>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</si>
  <si>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</si>
  <si>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</si>
  <si>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</si>
  <si>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</si>
  <si>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</si>
  <si>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</si>
  <si>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</si>
  <si>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</si>
  <si>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</si>
  <si>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</si>
  <si>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</si>
  <si>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</si>
  <si>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</si>
  <si>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</si>
  <si>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</si>
  <si>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</si>
  <si>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</si>
  <si>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</si>
  <si>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</si>
  <si>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</si>
  <si>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</si>
  <si>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</si>
  <si>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</si>
  <si>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</si>
  <si>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</si>
  <si>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</si>
  <si>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</si>
  <si>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</si>
  <si>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</si>
  <si>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</si>
  <si>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</si>
  <si>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</si>
  <si>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</si>
  <si>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</si>
  <si>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</si>
  <si>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</si>
  <si>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</si>
  <si>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</si>
  <si>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</si>
  <si>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</si>
  <si>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</si>
  <si>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</si>
  <si>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</si>
  <si>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</si>
  <si>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</si>
  <si>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</si>
  <si>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</si>
  <si>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</si>
  <si>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</si>
  <si>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</si>
  <si>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</si>
  <si>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</si>
  <si>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</si>
  <si>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</si>
  <si>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</si>
  <si>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</si>
  <si>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</si>
  <si>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</si>
  <si>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</si>
  <si>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</si>
  <si>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</si>
  <si>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</si>
  <si>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</si>
  <si>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</si>
  <si>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</si>
  <si>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</si>
  <si>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</si>
  <si>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</si>
  <si>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</si>
  <si>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</si>
  <si>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</si>
  <si>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</si>
  <si>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</si>
  <si>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</si>
  <si>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</si>
  <si>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</si>
  <si>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</si>
  <si>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</si>
  <si>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</si>
  <si>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</si>
  <si>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</si>
  <si>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</si>
  <si>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</si>
  <si>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</si>
  <si>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</si>
  <si>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</si>
  <si>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</si>
  <si>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</si>
  <si>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</si>
  <si>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</si>
  <si>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</si>
  <si>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</si>
  <si>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</si>
  <si>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</si>
  <si>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</si>
  <si>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</si>
  <si>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</si>
  <si>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</si>
  <si>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</si>
  <si>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</si>
  <si>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</si>
  <si>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</si>
  <si>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</si>
  <si>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</si>
  <si>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</si>
  <si>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</si>
  <si>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</si>
  <si>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</si>
  <si>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</si>
  <si>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</si>
  <si>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</si>
  <si>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</si>
  <si>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</si>
  <si>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</si>
  <si>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</si>
  <si>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</si>
  <si>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</si>
  <si>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</si>
  <si>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</si>
  <si>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</si>
  <si>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</si>
  <si>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</si>
  <si>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</si>
  <si>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</si>
  <si>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</si>
  <si>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</si>
  <si>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</si>
  <si>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</si>
  <si>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</si>
  <si>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</si>
  <si>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</si>
  <si>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</si>
  <si>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</si>
  <si>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</si>
  <si>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</si>
  <si>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</si>
  <si>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</si>
  <si>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</si>
  <si>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</si>
  <si>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</si>
  <si>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</si>
  <si>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</si>
  <si>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</si>
  <si>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</si>
  <si>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</si>
  <si>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</si>
  <si>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</si>
  <si>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</si>
  <si>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</si>
  <si>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</si>
  <si>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</si>
  <si>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</si>
  <si>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</si>
  <si>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</si>
  <si>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</si>
  <si>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</si>
  <si>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</si>
  <si>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</si>
  <si>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</si>
  <si>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</si>
  <si>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</si>
  <si>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</si>
  <si>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</si>
  <si>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</si>
  <si>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</si>
  <si>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</si>
  <si>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</si>
  <si>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</si>
  <si>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</si>
  <si>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</si>
  <si>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</si>
  <si>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</si>
  <si>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</si>
  <si>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</si>
  <si>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</si>
  <si>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</si>
  <si>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</si>
  <si>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</si>
  <si>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</si>
  <si>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</si>
  <si>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</si>
  <si>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</si>
  <si>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</si>
  <si>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</si>
  <si>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</si>
  <si>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</si>
  <si>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</si>
  <si>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</si>
  <si>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</si>
  <si>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</si>
  <si>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</si>
  <si>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</si>
  <si>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</si>
  <si>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</si>
  <si>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</si>
  <si>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</si>
  <si>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</si>
  <si>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</si>
  <si>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</si>
  <si>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</si>
  <si>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</si>
  <si>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</si>
  <si>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</si>
  <si>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</si>
  <si>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</si>
  <si>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</si>
  <si>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</si>
  <si>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</si>
  <si>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</si>
  <si>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</si>
  <si>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</si>
  <si>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</si>
  <si>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</si>
  <si>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</si>
  <si>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</si>
  <si>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</si>
  <si>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</si>
  <si>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</si>
  <si>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</si>
  <si>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</si>
  <si>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</si>
  <si>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</si>
  <si>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</si>
  <si>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</si>
  <si>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</si>
  <si>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</si>
  <si>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</si>
  <si>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</si>
  <si>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</si>
  <si>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</si>
  <si>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</si>
  <si>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</si>
  <si>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</si>
  <si>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</si>
  <si>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</si>
  <si>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</si>
  <si>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</si>
  <si>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</si>
  <si>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</si>
  <si>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</si>
  <si>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</si>
  <si>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</si>
  <si>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</si>
  <si>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</si>
  <si>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</si>
  <si>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</si>
  <si>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</si>
  <si>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</si>
  <si>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</si>
  <si>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</si>
  <si>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</si>
  <si>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</si>
  <si>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</si>
  <si>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</si>
  <si>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</si>
  <si>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</si>
  <si>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</si>
  <si>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</si>
  <si>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</si>
  <si>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</si>
  <si>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</si>
  <si>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</si>
  <si>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</si>
  <si>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</si>
  <si>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</si>
  <si>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</si>
  <si>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</si>
  <si>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</si>
  <si>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</si>
  <si>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</si>
  <si>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</si>
  <si>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</si>
  <si>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</si>
  <si>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</si>
  <si>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</si>
  <si>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</si>
  <si>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</si>
  <si>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</si>
  <si>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</si>
  <si>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</si>
  <si>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</si>
  <si>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</si>
  <si>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</si>
  <si>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</si>
  <si>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</si>
  <si>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</si>
  <si>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</si>
  <si>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</si>
  <si>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</si>
  <si>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</si>
  <si>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</si>
  <si>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</si>
  <si>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</si>
  <si>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</si>
  <si>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</si>
  <si>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</si>
  <si>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</si>
  <si>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</si>
  <si>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</si>
  <si>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</si>
  <si>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</si>
  <si>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</si>
  <si>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</si>
  <si>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</si>
  <si>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</si>
  <si>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</si>
  <si>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</si>
  <si>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</si>
  <si>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</si>
  <si>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</si>
  <si>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</si>
  <si>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</si>
  <si>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</si>
  <si>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</si>
  <si>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</si>
  <si>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</si>
  <si>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</si>
  <si>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</si>
  <si>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</si>
  <si>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</si>
  <si>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</si>
  <si>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</si>
  <si>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</si>
  <si>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</si>
  <si>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</si>
  <si>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</si>
  <si>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</si>
  <si>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</si>
  <si>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</si>
  <si>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</si>
  <si>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</si>
  <si>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</si>
  <si>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</si>
  <si>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</si>
  <si>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</si>
  <si>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</si>
  <si>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</si>
  <si>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</si>
  <si>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</si>
  <si>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</si>
  <si>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</si>
  <si>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</si>
  <si>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</si>
  <si>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</si>
  <si>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</si>
  <si>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</si>
  <si>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</si>
  <si>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</si>
  <si>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</si>
  <si>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</si>
  <si>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</si>
  <si>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</si>
  <si>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</si>
  <si>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</si>
  <si>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</si>
  <si>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</si>
  <si>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</si>
  <si>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</si>
  <si>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</si>
  <si>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</si>
  <si>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</si>
  <si>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</si>
  <si>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</si>
  <si>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</si>
  <si>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</si>
  <si>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</si>
  <si>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</si>
  <si>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</si>
  <si>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</si>
  <si>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</si>
  <si>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</si>
  <si>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</si>
  <si>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</si>
  <si>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</si>
  <si>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</si>
  <si>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</si>
  <si>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</si>
  <si>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</si>
  <si>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</si>
  <si>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</si>
  <si>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</si>
  <si>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</si>
  <si>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</si>
  <si>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</si>
  <si>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</si>
  <si>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</si>
  <si>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</si>
  <si>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</si>
  <si>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</si>
  <si>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</si>
  <si>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</si>
  <si>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</si>
  <si>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</si>
  <si>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</si>
  <si>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</si>
  <si>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</si>
  <si>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</si>
  <si>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</si>
  <si>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</si>
  <si>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</si>
  <si>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</si>
  <si>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</si>
  <si>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</si>
  <si>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</si>
  <si>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</si>
  <si>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</si>
  <si>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</si>
  <si>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</si>
  <si>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</si>
  <si>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</si>
  <si>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</si>
  <si>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</si>
  <si>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</si>
  <si>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</si>
  <si>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</si>
  <si>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</si>
  <si>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</si>
  <si>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</si>
  <si>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</si>
  <si>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</si>
  <si>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</si>
  <si>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</si>
  <si>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</si>
  <si>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</si>
  <si>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</si>
  <si>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</si>
  <si>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</si>
  <si>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</si>
  <si>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</si>
  <si>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</si>
  <si>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</si>
  <si>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</si>
  <si>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</si>
  <si>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</si>
  <si>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</si>
  <si>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</si>
  <si>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</si>
  <si>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</si>
  <si>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</si>
  <si>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</si>
  <si>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</si>
  <si>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</si>
  <si>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</si>
  <si>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</si>
  <si>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</si>
  <si>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</si>
  <si>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</si>
  <si>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</si>
  <si>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</si>
  <si>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</si>
  <si>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</si>
  <si>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</si>
  <si>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</si>
  <si>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</si>
  <si>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</si>
  <si>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</si>
  <si>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</si>
  <si>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</si>
  <si>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</si>
  <si>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</si>
  <si>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</si>
  <si>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</si>
  <si>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</si>
  <si>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</si>
  <si>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</si>
  <si>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</si>
  <si>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</si>
  <si>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</si>
  <si>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</si>
  <si>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</si>
  <si>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</si>
  <si>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</si>
  <si>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</si>
  <si>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</si>
  <si>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</si>
  <si>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</si>
  <si>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</si>
  <si>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</si>
  <si>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</si>
  <si>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</si>
  <si>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</si>
  <si>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</si>
  <si>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</si>
  <si>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</si>
  <si>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</si>
  <si>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</si>
  <si>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</si>
  <si>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</si>
  <si>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</si>
  <si>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</si>
  <si>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</si>
  <si>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</si>
  <si>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</si>
  <si>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</si>
  <si>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</si>
  <si>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</si>
  <si>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</si>
  <si>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</si>
  <si>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</si>
  <si>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</si>
  <si>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</si>
  <si>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</si>
  <si>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</si>
  <si>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</si>
  <si>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</si>
  <si>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</si>
  <si>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</si>
  <si>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</si>
  <si>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</si>
  <si>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</si>
  <si>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</si>
  <si>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</si>
  <si>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</si>
  <si>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</si>
  <si>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</si>
  <si>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</si>
  <si>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</si>
  <si>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</si>
  <si>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</si>
  <si>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</si>
  <si>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</si>
  <si>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</si>
  <si>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</si>
  <si>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</si>
  <si>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</si>
  <si>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</si>
  <si>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</si>
  <si>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</si>
  <si>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</si>
  <si>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</si>
  <si>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</si>
  <si>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</si>
  <si>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</si>
  <si>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</si>
  <si>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</si>
  <si>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</si>
  <si>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</si>
  <si>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</si>
  <si>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</si>
  <si>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</si>
  <si>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</si>
  <si>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</si>
  <si>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</si>
  <si>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</si>
  <si>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</si>
  <si>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</si>
  <si>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</si>
  <si>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</si>
  <si>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</si>
  <si>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</si>
  <si>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</si>
  <si>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</si>
  <si>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</si>
  <si>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</si>
  <si>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</si>
  <si>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</si>
  <si>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</si>
  <si>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</si>
  <si>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</si>
  <si>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</si>
  <si>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</si>
  <si>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</si>
  <si>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</si>
  <si>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</si>
  <si>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</si>
  <si>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</si>
  <si>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</si>
  <si>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</si>
  <si>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</si>
  <si>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</si>
  <si>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</si>
  <si>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</si>
  <si>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</si>
  <si>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</si>
  <si>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</si>
  <si>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</si>
  <si>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</si>
  <si>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</si>
  <si>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</si>
  <si>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</si>
  <si>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</si>
  <si>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</si>
  <si>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</si>
  <si>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</si>
  <si>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</si>
  <si>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</si>
  <si>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</si>
  <si>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</si>
  <si>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</si>
  <si>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</si>
  <si>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</si>
  <si>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</si>
  <si>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</si>
  <si>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</si>
  <si>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</si>
  <si>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</si>
  <si>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</si>
  <si>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</si>
  <si>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</si>
  <si>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</si>
  <si>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</si>
  <si>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</si>
  <si>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</si>
  <si>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</si>
  <si>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</si>
  <si>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</si>
  <si>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</si>
  <si>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</si>
  <si>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</si>
  <si>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</si>
  <si>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</si>
  <si>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</si>
  <si>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</si>
  <si>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</si>
  <si>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</si>
  <si>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</si>
  <si>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</si>
  <si>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</si>
  <si>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</si>
  <si>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</si>
  <si>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</si>
  <si>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</si>
  <si>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</si>
  <si>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</si>
  <si>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</si>
  <si>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</si>
  <si>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</si>
  <si>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</si>
  <si>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</si>
  <si>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</si>
  <si>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</si>
  <si>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</si>
  <si>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</si>
  <si>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</si>
  <si>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</si>
  <si>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</si>
  <si>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</si>
  <si>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</si>
  <si>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</si>
  <si>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</si>
  <si>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</si>
  <si>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</si>
  <si>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</si>
  <si>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</si>
  <si>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</si>
  <si>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</si>
  <si>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</si>
  <si>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</si>
  <si>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</si>
  <si>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</si>
  <si>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</si>
  <si>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</si>
  <si>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</si>
  <si>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</si>
  <si>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</si>
  <si>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</si>
  <si>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</si>
  <si>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</si>
  <si>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</si>
  <si>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</si>
  <si>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</si>
  <si>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</si>
  <si>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</si>
  <si>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</si>
  <si>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</si>
  <si>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</si>
  <si>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</si>
  <si>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</si>
  <si>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</si>
  <si>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</si>
  <si>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</si>
  <si>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</si>
  <si>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</si>
  <si>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</si>
  <si>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</si>
  <si>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</si>
  <si>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</si>
  <si>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</si>
  <si>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</si>
  <si>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</si>
  <si>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</si>
  <si>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</si>
  <si>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</si>
  <si>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</si>
  <si>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</si>
  <si>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</si>
  <si>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</si>
  <si>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</si>
  <si>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</si>
  <si>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</si>
  <si>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</si>
  <si>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</si>
  <si>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</si>
  <si>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</si>
  <si>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</si>
  <si>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</si>
  <si>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</si>
  <si>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</si>
  <si>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</si>
  <si>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</si>
  <si>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</si>
  <si>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</si>
  <si>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</si>
  <si>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</si>
  <si>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</si>
  <si>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</si>
  <si>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</si>
  <si>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</si>
  <si>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</si>
  <si>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</si>
  <si>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</si>
  <si>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</si>
  <si>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</si>
  <si>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</si>
  <si>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</si>
  <si>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</si>
  <si>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</si>
  <si>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</si>
  <si>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</si>
  <si>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</si>
  <si>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</si>
  <si>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</si>
  <si>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</si>
  <si>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</si>
  <si>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</si>
  <si>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</si>
  <si>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</si>
  <si>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</si>
  <si>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</si>
  <si>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</si>
  <si>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</si>
  <si>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</si>
  <si>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</si>
  <si>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</si>
  <si>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</si>
  <si>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</si>
  <si>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</si>
  <si>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</si>
  <si>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</si>
  <si>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</si>
  <si>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</si>
  <si>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</si>
  <si>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</si>
  <si>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</si>
  <si>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</si>
  <si>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</si>
  <si>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</si>
  <si>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</si>
  <si>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</si>
  <si>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</si>
  <si>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</si>
  <si>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</si>
  <si>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</si>
  <si>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</si>
  <si>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</si>
  <si>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</si>
  <si>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</si>
  <si>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</si>
  <si>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</si>
  <si>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</si>
  <si>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</si>
  <si>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</si>
  <si>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</si>
  <si>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</si>
  <si>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</si>
  <si>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</si>
  <si>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</si>
  <si>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</si>
  <si>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</si>
  <si>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</si>
  <si>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</si>
  <si>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</si>
  <si>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</si>
  <si>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</si>
  <si>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</si>
  <si>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</si>
  <si>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</si>
  <si>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</si>
  <si>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</si>
  <si>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</si>
  <si>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</si>
  <si>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</si>
  <si>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</si>
  <si>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</si>
  <si>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</si>
  <si>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</si>
  <si>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</si>
  <si>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</si>
  <si>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</si>
  <si>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</si>
  <si>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</si>
  <si>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</si>
  <si>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</si>
  <si>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</si>
  <si>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</si>
  <si>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</si>
  <si>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</si>
  <si>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</si>
  <si>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</si>
  <si>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</si>
  <si>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</si>
  <si>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</si>
  <si>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</si>
  <si>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</si>
  <si>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</si>
  <si>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</si>
  <si>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</si>
  <si>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</si>
  <si>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</si>
  <si>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</si>
  <si>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</si>
  <si>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</si>
  <si>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</si>
  <si>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</si>
  <si>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</si>
  <si>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</si>
  <si>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</si>
  <si>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</si>
  <si>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</si>
  <si>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</si>
  <si>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</si>
  <si>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</si>
  <si>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</si>
  <si>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</si>
  <si>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</si>
  <si>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</si>
  <si>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</si>
  <si>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</si>
  <si>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</si>
  <si>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</si>
  <si>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</si>
  <si>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</si>
  <si>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</si>
  <si>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</si>
  <si>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</si>
  <si>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</si>
  <si>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</si>
  <si>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</si>
  <si>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</si>
  <si>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</si>
  <si>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</si>
  <si>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</si>
  <si>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</si>
  <si>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</si>
  <si>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</si>
  <si>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</si>
  <si>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</si>
  <si>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</si>
  <si>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</si>
  <si>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</si>
  <si>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</si>
  <si>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</si>
  <si>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</si>
  <si>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</si>
  <si>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</si>
  <si>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</si>
  <si>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</si>
  <si>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</si>
  <si>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</si>
  <si>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</si>
  <si>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</si>
  <si>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</si>
  <si>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</si>
  <si>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</si>
  <si>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</si>
  <si>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</si>
  <si>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</si>
  <si>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</si>
  <si>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</si>
  <si>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</si>
  <si>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</si>
  <si>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</si>
  <si>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</si>
  <si>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</si>
  <si>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</si>
  <si>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</si>
  <si>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</si>
  <si>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</si>
  <si>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</si>
  <si>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</si>
  <si>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</si>
  <si>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</si>
  <si>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</si>
  <si>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</si>
  <si>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</si>
  <si>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</si>
  <si>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</si>
  <si>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</si>
  <si>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</si>
  <si>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</si>
  <si>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</si>
  <si>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</si>
  <si>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</si>
  <si>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</si>
  <si>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</si>
  <si>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</si>
  <si>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</si>
  <si>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</si>
  <si>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</si>
  <si>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</si>
  <si>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</si>
  <si>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</si>
  <si>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</si>
  <si>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</si>
  <si>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</si>
  <si>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</si>
  <si>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</si>
  <si>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</si>
  <si>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</si>
  <si>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</si>
  <si>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</si>
  <si>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</si>
  <si>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</si>
  <si>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</si>
  <si>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</si>
  <si>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</si>
  <si>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</si>
  <si>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</si>
  <si>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</si>
  <si>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</si>
  <si>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</si>
  <si>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</si>
  <si>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</si>
  <si>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</si>
  <si>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</si>
  <si>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</si>
  <si>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</si>
  <si>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</si>
  <si>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</si>
  <si>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</si>
  <si>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</si>
  <si>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</si>
  <si>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</si>
  <si>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</si>
  <si>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</si>
  <si>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</si>
  <si>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</si>
  <si>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</si>
  <si>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</si>
  <si>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</si>
  <si>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</si>
  <si>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</si>
  <si>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</si>
  <si>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</si>
  <si>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</si>
  <si>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</si>
  <si>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</si>
  <si>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</si>
  <si>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</si>
  <si>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</si>
  <si>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</si>
  <si>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</si>
  <si>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</si>
  <si>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</si>
  <si>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</si>
  <si>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</si>
  <si>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</si>
  <si>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</si>
  <si>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</si>
  <si>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</si>
  <si>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</si>
  <si>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</si>
  <si>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</si>
  <si>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</si>
  <si>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</si>
  <si>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</si>
  <si>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</si>
  <si>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</si>
  <si>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</si>
  <si>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</si>
  <si>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</si>
  <si>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</si>
  <si>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</si>
  <si>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</si>
  <si>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</si>
  <si>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</si>
  <si>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</si>
  <si>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</si>
  <si>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</si>
  <si>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</si>
  <si>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</si>
  <si>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</si>
  <si>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</si>
  <si>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</si>
  <si>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</si>
  <si>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</si>
  <si>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</si>
  <si>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</si>
  <si>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</si>
  <si>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</si>
  <si>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</si>
  <si>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</si>
  <si>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</si>
  <si>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</si>
  <si>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</si>
  <si>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</si>
  <si>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</si>
  <si>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</si>
  <si>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</si>
  <si>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</si>
  <si>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</si>
  <si>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</si>
  <si>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</si>
  <si>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</si>
  <si>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</si>
  <si>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</si>
  <si>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</si>
  <si>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</si>
  <si>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</si>
  <si>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</si>
  <si>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</si>
  <si>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</si>
  <si>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</si>
  <si>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</si>
  <si>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</si>
  <si>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</si>
  <si>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</si>
  <si>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</si>
  <si>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</si>
  <si>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</si>
  <si>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</si>
  <si>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</si>
  <si>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</si>
  <si>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</si>
  <si>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</si>
  <si>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</si>
  <si>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</si>
  <si>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</si>
  <si>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</si>
  <si>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</si>
  <si>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</si>
  <si>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</si>
  <si>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</si>
  <si>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</si>
  <si>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</si>
  <si>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</si>
  <si>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</si>
  <si>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</si>
  <si>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</si>
  <si>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</si>
  <si>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</si>
  <si>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</si>
  <si>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</si>
  <si>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</si>
  <si>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</si>
  <si>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</si>
  <si>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</si>
  <si>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</si>
  <si>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</si>
  <si>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</si>
  <si>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</si>
  <si>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</si>
  <si>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</si>
  <si>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</si>
  <si>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</si>
  <si>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</si>
  <si>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</si>
  <si>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</si>
  <si>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</si>
  <si>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</si>
  <si>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</si>
  <si>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</si>
  <si>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</si>
  <si>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</si>
  <si>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</si>
  <si>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</si>
  <si>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</si>
  <si>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</si>
  <si>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</si>
  <si>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</si>
  <si>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</si>
  <si>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</si>
  <si>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</si>
  <si>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</si>
  <si>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</si>
  <si>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</si>
  <si>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</si>
  <si>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</si>
  <si>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</si>
  <si>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</si>
  <si>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</si>
  <si>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</si>
  <si>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</si>
  <si>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</si>
  <si>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</si>
  <si>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</si>
  <si>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</si>
  <si>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</si>
  <si>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</si>
  <si>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</si>
  <si>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</si>
  <si>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</si>
  <si>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</si>
  <si>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</si>
  <si>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</si>
  <si>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</si>
  <si>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</si>
  <si>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</si>
  <si>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</si>
  <si>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</si>
  <si>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</si>
  <si>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</si>
  <si>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</si>
  <si>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</si>
  <si>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</si>
  <si>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</si>
  <si>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</si>
  <si>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</si>
  <si>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</si>
  <si>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</si>
  <si>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</si>
  <si>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</si>
  <si>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</si>
  <si>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</si>
  <si>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</si>
  <si>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</si>
  <si>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</si>
  <si>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</si>
  <si>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</si>
  <si>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</si>
  <si>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</si>
  <si>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</si>
  <si>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</si>
  <si>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</si>
  <si>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</si>
  <si>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</si>
  <si>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</si>
  <si>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</si>
  <si>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</si>
  <si>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</si>
  <si>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</si>
  <si>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</si>
  <si>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</si>
  <si>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</si>
  <si>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</si>
  <si>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</si>
  <si>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</si>
  <si>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</si>
  <si>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</si>
  <si>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</si>
  <si>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</si>
  <si>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</si>
  <si>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</si>
  <si>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</si>
  <si>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</si>
  <si>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</si>
  <si>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</si>
  <si>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</si>
  <si>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</si>
  <si>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</si>
  <si>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</si>
  <si>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</si>
  <si>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</si>
  <si>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</si>
  <si>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</si>
  <si>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</si>
  <si>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</si>
  <si>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</si>
  <si>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</si>
  <si>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</si>
  <si>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</si>
  <si>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</si>
  <si>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</si>
  <si>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</si>
  <si>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</si>
  <si>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</si>
  <si>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</si>
  <si>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</si>
  <si>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</si>
  <si>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</si>
  <si>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</si>
  <si>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</si>
  <si>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</si>
  <si>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</si>
  <si>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</si>
  <si>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</si>
  <si>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</si>
  <si>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</si>
  <si>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</si>
  <si>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</si>
  <si>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</si>
  <si>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</si>
  <si>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</si>
  <si>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</si>
  <si>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</si>
  <si>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</si>
  <si>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</si>
  <si>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</si>
  <si>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</si>
  <si>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</si>
  <si>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</si>
  <si>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</si>
  <si>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</si>
  <si>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</si>
  <si>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</si>
  <si>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</si>
  <si>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</si>
  <si>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</si>
  <si>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</si>
  <si>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</si>
  <si>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</si>
  <si>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</si>
  <si>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</si>
  <si>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</si>
  <si>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</si>
  <si>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</si>
  <si>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</si>
  <si>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</si>
  <si>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</si>
  <si>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</si>
  <si>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</si>
  <si>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</si>
  <si>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</si>
  <si>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</si>
  <si>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</si>
  <si>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</si>
  <si>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</si>
  <si>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</si>
  <si>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</si>
  <si>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</si>
  <si>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</si>
  <si>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</si>
  <si>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</si>
  <si>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</si>
  <si>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</si>
  <si>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</si>
  <si>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</si>
  <si>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</si>
  <si>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</si>
  <si>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</si>
  <si>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</si>
  <si>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</si>
  <si>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</si>
  <si>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</si>
  <si>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</si>
  <si>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</si>
  <si>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</si>
  <si>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</si>
  <si>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</si>
  <si>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</si>
  <si>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</si>
  <si>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</si>
  <si>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</si>
  <si>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</si>
  <si>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</si>
  <si>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</si>
  <si>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</si>
  <si>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</si>
  <si>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</si>
  <si>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</si>
  <si>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</si>
  <si>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</si>
  <si>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</si>
  <si>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</si>
  <si>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</si>
  <si>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</si>
  <si>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</si>
  <si>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</si>
  <si>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</si>
  <si>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</si>
  <si>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</si>
  <si>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</si>
  <si>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</si>
  <si>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</si>
  <si>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</si>
  <si>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</si>
  <si>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</si>
  <si>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</si>
  <si>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</si>
  <si>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</si>
  <si>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</si>
  <si>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</si>
  <si>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</si>
  <si>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</si>
  <si>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</si>
  <si>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</si>
  <si>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</si>
  <si>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</si>
  <si>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</si>
  <si>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</si>
  <si>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</si>
  <si>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</si>
  <si>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</si>
  <si>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</si>
  <si>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</si>
  <si>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</si>
  <si>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</si>
  <si>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</si>
  <si>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</si>
  <si>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</si>
  <si>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</si>
  <si>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</si>
  <si>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</si>
  <si>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</si>
  <si>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</si>
  <si>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</si>
  <si>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</si>
  <si>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</si>
  <si>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</si>
  <si>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</si>
  <si>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</si>
  <si>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</si>
  <si>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</si>
  <si>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</si>
  <si>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</si>
  <si>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</si>
  <si>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</si>
  <si>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</si>
  <si>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</si>
  <si>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</si>
  <si>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</si>
  <si>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</si>
  <si>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</si>
  <si>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</si>
  <si>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</si>
  <si>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</si>
  <si>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</si>
  <si>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</si>
  <si>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</si>
  <si>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</si>
  <si>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</si>
  <si>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</si>
  <si>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</si>
  <si>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</si>
  <si>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</si>
  <si>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</si>
  <si>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</si>
  <si>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</si>
  <si>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</si>
  <si>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</si>
  <si>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</si>
  <si>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</si>
  <si>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</si>
  <si>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</si>
  <si>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</si>
  <si>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</si>
  <si>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</si>
  <si>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</si>
  <si>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</si>
  <si>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</si>
  <si>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</si>
  <si>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</si>
  <si>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</si>
  <si>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</si>
  <si>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</si>
  <si>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</si>
  <si>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</si>
  <si>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</si>
  <si>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</si>
  <si>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</si>
  <si>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</si>
  <si>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</si>
  <si>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</si>
  <si>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</si>
  <si>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</si>
  <si>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</si>
  <si>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</si>
  <si>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</si>
  <si>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</si>
  <si>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</si>
  <si>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</si>
  <si>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</si>
  <si>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</si>
  <si>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</si>
  <si>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</si>
  <si>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</si>
  <si>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</si>
  <si>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</si>
  <si>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</si>
  <si>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</si>
  <si>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</si>
  <si>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</si>
  <si>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</si>
  <si>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</si>
  <si>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</si>
  <si>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</si>
  <si>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</si>
  <si>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</si>
  <si>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</si>
  <si>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</si>
  <si>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</si>
  <si>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</si>
  <si>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</si>
  <si>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</si>
  <si>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</si>
  <si>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</si>
  <si>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</si>
  <si>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</si>
  <si>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</si>
  <si>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</si>
  <si>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</si>
  <si>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</si>
  <si>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</si>
  <si>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</si>
  <si>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</si>
  <si>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</si>
  <si>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</si>
  <si>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</si>
  <si>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</si>
  <si>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</si>
  <si>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</si>
  <si>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</si>
  <si>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</si>
  <si>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</si>
  <si>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</si>
  <si>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</si>
  <si>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</si>
  <si>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</si>
  <si>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</si>
  <si>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</si>
  <si>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</si>
  <si>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</si>
  <si>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</si>
  <si>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</si>
  <si>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</si>
  <si>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</si>
  <si>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</si>
  <si>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</si>
  <si>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</si>
  <si>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</si>
  <si>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</si>
  <si>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</si>
  <si>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</si>
  <si>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</si>
  <si>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</si>
  <si>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</si>
  <si>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</si>
  <si>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</si>
  <si>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</si>
  <si>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</si>
  <si>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</si>
  <si>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</si>
  <si>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</si>
  <si>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</si>
  <si>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</si>
  <si>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</si>
  <si>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</si>
  <si>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</si>
  <si>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</si>
  <si>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</si>
  <si>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</si>
  <si>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</si>
  <si>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</si>
  <si>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</si>
  <si>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</si>
  <si>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</si>
  <si>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</si>
  <si>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</si>
  <si>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</si>
  <si>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</si>
  <si>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</si>
  <si>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</si>
  <si>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</si>
  <si>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</si>
  <si>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</si>
  <si>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</si>
  <si>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</si>
  <si>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</si>
  <si>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</si>
  <si>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</si>
  <si>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</si>
  <si>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</si>
  <si>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</si>
  <si>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</si>
  <si>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</si>
  <si>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</si>
  <si>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</si>
  <si>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</si>
  <si>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</si>
  <si>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</si>
  <si>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</si>
  <si>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</si>
  <si>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</si>
  <si>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</si>
  <si>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</si>
  <si>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</si>
  <si>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</si>
  <si>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</si>
  <si>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</si>
  <si>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</si>
  <si>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</si>
  <si>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</si>
  <si>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</si>
  <si>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</si>
  <si>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</si>
  <si>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</si>
  <si>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</si>
  <si>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</si>
  <si>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</si>
  <si>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</si>
  <si>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</si>
  <si>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</si>
  <si>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</si>
  <si>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</si>
  <si>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</si>
  <si>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</si>
  <si>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</si>
  <si>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</si>
  <si>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</si>
  <si>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</si>
  <si>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</si>
  <si>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</si>
  <si>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</si>
  <si>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</si>
  <si>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</si>
  <si>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</si>
  <si>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</si>
  <si>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</si>
  <si>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</si>
  <si>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</si>
  <si>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</si>
  <si>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</si>
  <si>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</si>
  <si>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</si>
  <si>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</si>
  <si>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</si>
  <si>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</si>
  <si>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</si>
  <si>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</si>
  <si>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</si>
  <si>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</si>
  <si>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</si>
  <si>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</si>
  <si>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</si>
  <si>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</si>
  <si>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</si>
  <si>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</si>
  <si>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</si>
  <si>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</si>
  <si>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</si>
  <si>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</si>
  <si>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</si>
  <si>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</si>
  <si>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</si>
  <si>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</si>
  <si>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</si>
  <si>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</si>
  <si>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</si>
  <si>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</si>
  <si>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</si>
  <si>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</si>
  <si>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</si>
  <si>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</si>
  <si>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</si>
  <si>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</si>
  <si>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</si>
  <si>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</si>
  <si>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</si>
  <si>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</si>
  <si>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</si>
  <si>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</si>
  <si>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</si>
  <si>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</si>
  <si>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</si>
  <si>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</si>
  <si>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</si>
  <si>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</si>
  <si>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</si>
  <si>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</si>
  <si>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</si>
  <si>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</si>
  <si>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</si>
  <si>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</si>
  <si>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</si>
  <si>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</si>
  <si>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</si>
  <si>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</si>
  <si>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</si>
  <si>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</si>
  <si>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</si>
  <si>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</si>
  <si>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</si>
  <si>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</si>
  <si>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</si>
  <si>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</si>
  <si>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</si>
  <si>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</si>
  <si>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</si>
  <si>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</si>
  <si>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</si>
  <si>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</si>
  <si>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</si>
  <si>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</si>
  <si>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</si>
  <si>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</si>
  <si>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</si>
  <si>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</si>
  <si>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</si>
  <si>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</si>
  <si>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</si>
  <si>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</si>
  <si>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</si>
  <si>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</si>
  <si>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</si>
  <si>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</si>
  <si>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</si>
  <si>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</si>
  <si>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</si>
  <si>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</si>
  <si>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</si>
  <si>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</si>
  <si>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</si>
  <si>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</si>
  <si>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</si>
  <si>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</si>
  <si>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</si>
  <si>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</si>
  <si>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</si>
  <si>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</si>
  <si>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</si>
  <si>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</si>
  <si>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</si>
  <si>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</si>
  <si>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</si>
  <si>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</si>
  <si>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</si>
  <si>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</si>
  <si>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</si>
  <si>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</si>
  <si>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</si>
  <si>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</si>
  <si>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</si>
  <si>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</si>
  <si>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</si>
  <si>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</si>
  <si>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</si>
  <si>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</si>
  <si>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</si>
  <si>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</si>
  <si>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</si>
  <si>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</si>
  <si>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</si>
  <si>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</si>
  <si>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</si>
  <si>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</si>
  <si>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</si>
  <si>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</si>
  <si>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</si>
  <si>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</si>
  <si>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</si>
  <si>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</si>
  <si>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</si>
  <si>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</si>
  <si>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</si>
  <si>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</si>
  <si>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</si>
  <si>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</si>
  <si>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</si>
  <si>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</si>
  <si>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</si>
  <si>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</si>
  <si>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</si>
  <si>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</si>
  <si>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</si>
  <si>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</si>
  <si>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</si>
  <si>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</si>
  <si>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</si>
  <si>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</si>
  <si>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</si>
  <si>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</si>
  <si>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</si>
  <si>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</si>
  <si>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</si>
  <si>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</si>
  <si>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</si>
  <si>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</si>
  <si>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</si>
  <si>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</si>
  <si>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</si>
  <si>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</si>
  <si>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</si>
  <si>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</si>
  <si>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</si>
  <si>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</si>
  <si>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</si>
  <si>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</si>
  <si>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</si>
  <si>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</si>
  <si>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</si>
  <si>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</si>
  <si>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</si>
  <si>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</si>
  <si>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</si>
  <si>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</si>
  <si>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</si>
  <si>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</si>
  <si>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</si>
  <si>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</si>
  <si>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</si>
  <si>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</si>
  <si>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</si>
  <si>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</si>
  <si>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</si>
  <si>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</si>
  <si>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</si>
  <si>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</si>
  <si>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</si>
  <si>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</si>
  <si>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</si>
  <si>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</si>
  <si>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</si>
  <si>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</si>
  <si>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</si>
  <si>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</si>
  <si>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</si>
  <si>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</si>
  <si>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</si>
  <si>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</si>
  <si>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</si>
  <si>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</si>
  <si>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</si>
  <si>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</si>
  <si>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</si>
  <si>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</si>
  <si>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</si>
  <si>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</si>
  <si>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</si>
  <si>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</si>
  <si>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</si>
  <si>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</si>
  <si>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</si>
  <si>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</si>
  <si>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</si>
  <si>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</si>
  <si>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</si>
  <si>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</si>
  <si>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</si>
  <si>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</si>
  <si>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</si>
  <si>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</si>
  <si>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</si>
  <si>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</si>
  <si>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</si>
  <si>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</si>
  <si>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</si>
  <si>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</si>
  <si>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</si>
  <si>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</si>
  <si>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</si>
  <si>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</si>
  <si>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</si>
  <si>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</si>
  <si>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</si>
  <si>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</si>
  <si>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</si>
  <si>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</si>
  <si>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</si>
  <si>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</si>
  <si>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</si>
  <si>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</si>
  <si>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</si>
  <si>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</si>
  <si>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</si>
  <si>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</si>
  <si>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</si>
  <si>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</si>
  <si>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</si>
  <si>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</si>
  <si>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</si>
  <si>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</si>
  <si>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</si>
  <si>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</si>
  <si>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</si>
  <si>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</si>
  <si>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</si>
  <si>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</si>
  <si>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</si>
  <si>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</si>
  <si>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</si>
  <si>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</si>
  <si>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</si>
  <si>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</si>
  <si>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</si>
  <si>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</si>
  <si>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</si>
  <si>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</si>
  <si>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</si>
  <si>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</si>
  <si>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</si>
  <si>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</si>
  <si>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</si>
  <si>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</si>
  <si>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</si>
  <si>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</si>
  <si>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</si>
  <si>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</si>
  <si>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</si>
  <si>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</si>
  <si>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</si>
  <si>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</si>
  <si>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</si>
  <si>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</si>
  <si>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</si>
  <si>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</si>
  <si>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</si>
  <si>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</si>
  <si>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</si>
  <si>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</si>
  <si>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</si>
  <si>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</si>
  <si>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</si>
  <si>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</si>
  <si>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</si>
  <si>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</si>
  <si>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</si>
  <si>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</si>
  <si>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</si>
  <si>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</si>
  <si>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</si>
  <si>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</si>
  <si>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</si>
  <si>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</si>
  <si>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</si>
  <si>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</si>
  <si>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</si>
  <si>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</si>
  <si>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</si>
  <si>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</si>
  <si>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</si>
  <si>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</si>
  <si>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</si>
  <si>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</si>
  <si>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</si>
  <si>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</si>
  <si>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</si>
  <si>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</si>
  <si>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</si>
  <si>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</si>
  <si>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</si>
  <si>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</si>
  <si>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</si>
  <si>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</si>
  <si>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</si>
  <si>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</si>
  <si>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</si>
  <si>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</si>
  <si>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</si>
  <si>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</si>
  <si>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</si>
  <si>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</si>
  <si>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</si>
  <si>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</si>
  <si>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</si>
  <si>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</si>
  <si>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</si>
  <si>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</si>
  <si>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</si>
  <si>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</si>
  <si>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</si>
  <si>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</si>
  <si>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</si>
  <si>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</si>
  <si>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</si>
  <si>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</si>
  <si>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</si>
  <si>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</si>
  <si>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</si>
  <si>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</si>
  <si>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</si>
  <si>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</si>
  <si>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</si>
  <si>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</si>
  <si>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</si>
  <si>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</si>
  <si>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</si>
  <si>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</si>
  <si>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</si>
  <si>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</si>
  <si>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</si>
  <si>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</si>
  <si>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</si>
  <si>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</si>
  <si>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</si>
  <si>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</si>
  <si>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</si>
  <si>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</si>
  <si>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</si>
  <si>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</si>
  <si>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</si>
  <si>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</si>
  <si>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</si>
  <si>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</si>
  <si>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</si>
  <si>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</si>
  <si>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</si>
  <si>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</si>
  <si>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</si>
  <si>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</si>
  <si>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</si>
  <si>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</si>
  <si>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</si>
  <si>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</si>
  <si>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</si>
  <si>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</si>
  <si>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</si>
  <si>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</si>
  <si>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</si>
  <si>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</si>
  <si>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</si>
  <si>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</si>
  <si>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</si>
  <si>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</si>
  <si>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</si>
  <si>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</si>
  <si>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</si>
  <si>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</si>
  <si>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</si>
  <si>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</si>
  <si>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</si>
  <si>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</si>
  <si>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</si>
  <si>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</si>
  <si>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</si>
  <si>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</si>
  <si>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</si>
  <si>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</si>
  <si>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</si>
  <si>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</si>
  <si>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</si>
  <si>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</si>
  <si>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</si>
  <si>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</si>
  <si>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</si>
  <si>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</si>
  <si>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</si>
  <si>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</si>
  <si>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</si>
  <si>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</si>
  <si>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</si>
  <si>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</si>
  <si>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</si>
  <si>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</si>
  <si>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</si>
  <si>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</si>
  <si>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</si>
  <si>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</si>
  <si>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</si>
  <si>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</si>
  <si>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</si>
  <si>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</si>
  <si>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</si>
  <si>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</si>
  <si>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</si>
  <si>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</si>
  <si>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</si>
  <si>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</si>
  <si>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</si>
  <si>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</si>
  <si>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</si>
  <si>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</si>
  <si>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</si>
  <si>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</si>
  <si>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</si>
  <si>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</si>
  <si>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</si>
  <si>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</si>
  <si>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</si>
  <si>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</si>
  <si>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</si>
  <si>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</si>
  <si>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</si>
  <si>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</si>
  <si>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</si>
  <si>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</si>
  <si>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</si>
  <si>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</si>
  <si>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</si>
  <si>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</si>
  <si>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</si>
  <si>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</si>
  <si>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</si>
  <si>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</si>
  <si>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</si>
  <si>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</si>
  <si>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</si>
  <si>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</si>
  <si>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</si>
  <si>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</si>
  <si>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</si>
  <si>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</si>
  <si>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</si>
  <si>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</si>
  <si>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</si>
  <si>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</si>
  <si>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</si>
  <si>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</si>
  <si>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</si>
  <si>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</si>
  <si>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</si>
  <si>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</si>
  <si>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</si>
  <si>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</si>
  <si>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</si>
  <si>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</si>
  <si>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</si>
  <si>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</si>
  <si>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</si>
  <si>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</si>
  <si>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</si>
  <si>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</si>
  <si>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</si>
  <si>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</si>
  <si>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</si>
  <si>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</si>
  <si>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</si>
  <si>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</si>
  <si>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</si>
  <si>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</si>
  <si>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</si>
  <si>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</si>
  <si>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</si>
  <si>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</si>
  <si>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</si>
  <si>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</si>
  <si>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</si>
  <si>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</si>
  <si>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</si>
  <si>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</si>
  <si>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</si>
  <si>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</si>
  <si>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</si>
  <si>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</si>
  <si>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</si>
  <si>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</si>
  <si>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</si>
  <si>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</si>
  <si>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</si>
  <si>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</si>
  <si>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</si>
  <si>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</si>
  <si>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</si>
  <si>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</si>
  <si>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</si>
  <si>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</si>
  <si>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</si>
  <si>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</si>
  <si>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</si>
  <si>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</si>
  <si>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</si>
  <si>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</si>
  <si>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</si>
  <si>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</si>
  <si>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</si>
  <si>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</si>
  <si>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</si>
  <si>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</si>
  <si>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</si>
  <si>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</si>
  <si>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</si>
  <si>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</si>
  <si>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</si>
  <si>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</si>
  <si>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</si>
  <si>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</si>
  <si>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</si>
  <si>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</si>
  <si>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</si>
  <si>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</si>
  <si>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</si>
  <si>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</si>
  <si>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</si>
  <si>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</si>
  <si>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</si>
  <si>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</si>
  <si>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</si>
  <si>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</si>
  <si>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</si>
  <si>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</si>
  <si>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</si>
  <si>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</si>
  <si>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</si>
  <si>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</si>
  <si>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</si>
  <si>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</si>
  <si>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</si>
  <si>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</si>
  <si>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</si>
  <si>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</si>
  <si>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</si>
  <si>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</si>
  <si>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</si>
  <si>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</si>
  <si>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</si>
  <si>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</si>
  <si>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</si>
  <si>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</si>
  <si>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</si>
  <si>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</si>
  <si>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</si>
  <si>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</si>
  <si>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</si>
  <si>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</si>
  <si>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</si>
  <si>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</si>
  <si>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</si>
  <si>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</si>
  <si>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</si>
  <si>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</si>
  <si>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</si>
  <si>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</si>
  <si>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</si>
  <si>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</si>
  <si>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</si>
  <si>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</si>
  <si>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</si>
  <si>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</si>
  <si>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</si>
  <si>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</si>
  <si>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</si>
  <si>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</si>
  <si>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</si>
  <si>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</si>
  <si>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</si>
  <si>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</si>
  <si>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</si>
  <si>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</si>
  <si>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</si>
  <si>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</si>
  <si>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</si>
  <si>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</si>
  <si>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</si>
  <si>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</si>
  <si>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</si>
  <si>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</si>
  <si>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</si>
  <si>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</si>
  <si>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</si>
  <si>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</si>
  <si>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</si>
  <si>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</si>
  <si>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</si>
  <si>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</si>
  <si>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</si>
  <si>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</si>
  <si>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</si>
  <si>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</si>
  <si>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</si>
  <si>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</si>
  <si>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</si>
  <si>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</si>
  <si>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</si>
  <si>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</si>
  <si>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</si>
  <si>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</si>
  <si>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</si>
  <si>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</si>
  <si>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</si>
  <si>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</si>
  <si>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</si>
  <si>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</si>
  <si>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</si>
  <si>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</si>
  <si>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</si>
  <si>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</si>
  <si>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</si>
  <si>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</si>
  <si>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</si>
  <si>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</si>
  <si>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</si>
  <si>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</si>
  <si>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</si>
  <si>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</si>
  <si>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</si>
  <si>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</si>
  <si>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</si>
  <si>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</si>
  <si>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</si>
  <si>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</si>
  <si>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</si>
  <si>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</si>
  <si>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</si>
  <si>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</si>
  <si>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</si>
  <si>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</si>
  <si>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</si>
  <si>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</si>
  <si>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</si>
  <si>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</si>
  <si>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</si>
  <si>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</si>
  <si>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</si>
  <si>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</si>
  <si>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</si>
  <si>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</si>
  <si>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</si>
  <si>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</si>
  <si>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</si>
  <si>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</si>
  <si>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</si>
  <si>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</si>
  <si>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</si>
  <si>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</si>
  <si>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</si>
  <si>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</si>
  <si>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</si>
  <si>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</si>
  <si>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</si>
  <si>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</si>
  <si>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</si>
  <si>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</si>
  <si>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</si>
  <si>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</si>
  <si>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</si>
  <si>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</si>
  <si>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</si>
  <si>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</si>
  <si>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</si>
  <si>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</si>
  <si>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</si>
  <si>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</si>
  <si>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</si>
  <si>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</si>
  <si>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</si>
  <si>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</si>
  <si>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</si>
  <si>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</si>
  <si>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</si>
  <si>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</si>
  <si>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</si>
  <si>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</si>
  <si>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</si>
  <si>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</si>
  <si>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</si>
  <si>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</si>
  <si>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</si>
  <si>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</si>
  <si>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</si>
  <si>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</si>
  <si>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</si>
  <si>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</si>
  <si>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</si>
  <si>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</si>
  <si>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</si>
  <si>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</si>
  <si>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</si>
  <si>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</si>
  <si>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</si>
  <si>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</si>
  <si>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</si>
  <si>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</si>
  <si>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</si>
  <si>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</si>
  <si>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</si>
  <si>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</si>
  <si>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</si>
  <si>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</si>
  <si>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</si>
  <si>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</si>
  <si>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</si>
  <si>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</si>
  <si>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</si>
  <si>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</si>
  <si>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</si>
  <si>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</si>
  <si>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</si>
  <si>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</si>
  <si>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</si>
  <si>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</si>
  <si>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</si>
  <si>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</si>
  <si>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</si>
  <si>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</si>
  <si>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</si>
  <si>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</si>
  <si>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</si>
  <si>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</si>
  <si>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</si>
  <si>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</si>
  <si>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</si>
  <si>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</si>
  <si>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</si>
  <si>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</si>
  <si>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</si>
  <si>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</si>
  <si>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</si>
  <si>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</si>
  <si>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</si>
  <si>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</si>
  <si>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</si>
  <si>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</si>
  <si>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</si>
  <si>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</si>
  <si>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</si>
  <si>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</si>
  <si>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</si>
  <si>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</si>
  <si>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</si>
  <si>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</si>
  <si>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</si>
  <si>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</si>
  <si>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</si>
  <si>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</si>
  <si>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</si>
  <si>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</si>
  <si>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</si>
  <si>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</si>
  <si>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</si>
  <si>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</si>
  <si>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</si>
  <si>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</si>
  <si>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</si>
  <si>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</si>
  <si>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</si>
  <si>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</si>
  <si>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</si>
  <si>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</si>
  <si>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</si>
  <si>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</si>
  <si>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</si>
  <si>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</si>
  <si>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</si>
  <si>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</si>
  <si>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</si>
  <si>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</si>
  <si>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</si>
  <si>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</si>
  <si>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</si>
  <si>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</si>
  <si>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</si>
  <si>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</si>
  <si>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</si>
  <si>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</si>
  <si>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</si>
  <si>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</si>
  <si>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</si>
  <si>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</si>
  <si>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</si>
  <si>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</si>
  <si>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</si>
  <si>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</si>
  <si>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</si>
  <si>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</si>
  <si>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</si>
  <si>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</si>
  <si>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</si>
  <si>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</si>
  <si>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</si>
  <si>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</si>
  <si>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</si>
  <si>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</si>
  <si>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</si>
  <si>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</si>
  <si>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</si>
  <si>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</si>
  <si>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</si>
  <si>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</si>
  <si>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</si>
  <si>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</si>
  <si>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</si>
  <si>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</si>
  <si>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</si>
  <si>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</si>
  <si>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</si>
  <si>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</si>
  <si>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</si>
  <si>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</si>
  <si>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</si>
  <si>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</si>
  <si>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</si>
  <si>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</si>
  <si>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</si>
  <si>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</si>
  <si>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</si>
  <si>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</si>
  <si>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</si>
  <si>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</si>
  <si>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</si>
  <si>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</si>
  <si>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</si>
  <si>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</si>
  <si>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</si>
  <si>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</si>
  <si>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</si>
  <si>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</si>
  <si>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</si>
  <si>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</si>
  <si>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</si>
  <si>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</si>
  <si>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</si>
  <si>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</si>
  <si>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</si>
  <si>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</si>
  <si>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</si>
  <si>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</si>
  <si>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</si>
  <si>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</si>
  <si>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</si>
  <si>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</si>
  <si>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</si>
  <si>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</si>
  <si>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</si>
  <si>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</si>
  <si>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</si>
  <si>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</si>
  <si>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</si>
  <si>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</si>
  <si>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</si>
  <si>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</si>
  <si>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</si>
  <si>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</si>
  <si>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</si>
  <si>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</si>
  <si>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</si>
  <si>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</si>
  <si>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</si>
  <si>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</si>
  <si>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</si>
  <si>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</si>
  <si>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</si>
  <si>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</si>
  <si>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</si>
  <si>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</si>
  <si>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</si>
  <si>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</si>
  <si>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</si>
  <si>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</si>
  <si>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</si>
  <si>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</si>
  <si>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</si>
  <si>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</si>
  <si>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</si>
  <si>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</si>
  <si>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</si>
  <si>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</si>
  <si>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</si>
  <si>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</si>
  <si>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</si>
  <si>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</si>
  <si>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</si>
  <si>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</si>
  <si>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</si>
  <si>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</si>
  <si>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</si>
  <si>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</si>
  <si>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</si>
  <si>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</si>
  <si>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</si>
  <si>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</si>
  <si>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</si>
  <si>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</si>
  <si>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</si>
  <si>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</si>
  <si>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</si>
  <si>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</si>
  <si>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</si>
  <si>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</si>
  <si>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</si>
  <si>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</si>
  <si>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</si>
  <si>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</si>
  <si>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</si>
  <si>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</si>
  <si>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</si>
  <si>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</si>
  <si>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</si>
  <si>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</si>
  <si>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</si>
  <si>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</si>
  <si>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</si>
  <si>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</si>
  <si>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</si>
  <si>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</si>
  <si>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</si>
  <si>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</si>
  <si>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</si>
  <si>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</si>
  <si>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</si>
  <si>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</si>
  <si>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</si>
  <si>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</si>
  <si>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</si>
  <si>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</si>
  <si>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</si>
  <si>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</si>
  <si>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</si>
  <si>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</si>
  <si>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</si>
  <si>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</si>
  <si>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</si>
  <si>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</si>
  <si>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</si>
  <si>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</si>
  <si>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</si>
  <si>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</si>
  <si>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</si>
  <si>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</si>
  <si>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</si>
  <si>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</si>
  <si>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</si>
  <si>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</si>
  <si>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</si>
  <si>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</si>
  <si>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</si>
  <si>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</si>
  <si>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</si>
  <si>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</si>
  <si>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</si>
  <si>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</si>
  <si>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</si>
  <si>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</si>
  <si>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</si>
  <si>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</si>
  <si>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</si>
  <si>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</si>
  <si>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</si>
  <si>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</si>
  <si>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</si>
  <si>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</si>
  <si>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</si>
  <si>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</si>
  <si>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</si>
  <si>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</si>
  <si>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</si>
  <si>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</si>
  <si>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</si>
  <si>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</si>
  <si>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</si>
  <si>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</si>
  <si>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</si>
  <si>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</si>
  <si>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</si>
  <si>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</si>
  <si>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</si>
  <si>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</si>
  <si>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</si>
  <si>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</si>
  <si>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</si>
  <si>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</si>
  <si>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</si>
  <si>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</si>
  <si>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</si>
  <si>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</si>
  <si>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</si>
  <si>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</si>
  <si>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</si>
  <si>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</si>
  <si>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</si>
  <si>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</si>
  <si>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</si>
  <si>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</si>
  <si>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</si>
  <si>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</si>
  <si>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</si>
  <si>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</si>
  <si>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</si>
  <si>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</si>
  <si>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</si>
  <si>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</si>
  <si>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</si>
  <si>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</si>
  <si>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</si>
  <si>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</si>
  <si>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</si>
  <si>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</si>
  <si>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</si>
  <si>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</si>
  <si>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</si>
  <si>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</si>
  <si>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</si>
  <si>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</si>
  <si>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</si>
  <si>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</si>
  <si>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</si>
  <si>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</si>
  <si>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</si>
  <si>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</si>
  <si>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</si>
  <si>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</si>
  <si>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</si>
  <si>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</si>
  <si>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</si>
  <si>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</si>
  <si>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</si>
  <si>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</si>
  <si>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</si>
  <si>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</si>
  <si>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</si>
  <si>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</si>
  <si>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</si>
  <si>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</si>
  <si>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</si>
  <si>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</si>
  <si>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</si>
  <si>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</si>
  <si>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</si>
  <si>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</si>
  <si>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</si>
  <si>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</si>
  <si>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</si>
  <si>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</si>
  <si>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</si>
  <si>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</si>
  <si>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</si>
  <si>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</si>
  <si>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</si>
  <si>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</si>
  <si>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</si>
  <si>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</si>
  <si>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</si>
  <si>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</si>
  <si>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</si>
  <si>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</si>
  <si>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</si>
  <si>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</si>
  <si>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</si>
  <si>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</si>
  <si>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</si>
  <si>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</si>
  <si>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</si>
  <si>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</si>
  <si>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</si>
  <si>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</si>
  <si>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</si>
  <si>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</si>
  <si>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</si>
  <si>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</si>
  <si>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</si>
  <si>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</si>
  <si>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</si>
  <si>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</si>
  <si>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</si>
  <si>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</si>
  <si>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</si>
  <si>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</si>
  <si>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</si>
  <si>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</si>
  <si>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</si>
  <si>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</si>
  <si>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</si>
  <si>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</si>
  <si>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</si>
  <si>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</si>
  <si>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</si>
  <si>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</si>
  <si>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</si>
  <si>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</si>
  <si>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</si>
  <si>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</si>
  <si>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</si>
  <si>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</si>
  <si>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</si>
  <si>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</si>
  <si>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</si>
  <si>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</si>
  <si>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</si>
  <si>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</si>
  <si>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</si>
  <si>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</si>
  <si>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</si>
  <si>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</si>
  <si>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</si>
  <si>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</si>
  <si>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</si>
  <si>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</si>
  <si>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</si>
  <si>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</si>
  <si>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</si>
  <si>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</si>
  <si>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</si>
  <si>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</si>
  <si>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</si>
  <si>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</si>
  <si>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</si>
  <si>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</si>
  <si>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</si>
  <si>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</si>
  <si>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</si>
  <si>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</si>
  <si>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</si>
  <si>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</si>
  <si>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</si>
  <si>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</si>
  <si>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</si>
  <si>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</si>
  <si>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</si>
  <si>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</si>
  <si>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</si>
  <si>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</si>
  <si>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</si>
  <si>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</si>
  <si>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</si>
  <si>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</si>
  <si>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</si>
  <si>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</si>
  <si>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</si>
  <si>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</si>
  <si>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</si>
  <si>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</si>
  <si>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</si>
  <si>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</si>
  <si>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</si>
  <si>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</si>
  <si>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</si>
  <si>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</si>
  <si>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</si>
  <si>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</si>
  <si>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</si>
  <si>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</si>
  <si>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</si>
  <si>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</si>
  <si>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</si>
  <si>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</si>
  <si>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</si>
  <si>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</si>
  <si>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</si>
  <si>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</si>
  <si>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</si>
  <si>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</si>
  <si>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</si>
  <si>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</si>
  <si>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</si>
  <si>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</si>
  <si>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</si>
  <si>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</si>
  <si>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</si>
  <si>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</si>
  <si>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</si>
  <si>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</si>
  <si>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</si>
  <si>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</si>
  <si>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</si>
  <si>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</si>
  <si>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</si>
  <si>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</si>
  <si>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</si>
  <si>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</si>
  <si>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</si>
  <si>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</si>
  <si>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</si>
  <si>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</si>
  <si>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</si>
  <si>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</si>
  <si>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</si>
  <si>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</si>
  <si>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</si>
  <si>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</si>
  <si>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</si>
  <si>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</si>
  <si>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</si>
  <si>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</si>
  <si>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</si>
  <si>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</si>
  <si>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</si>
  <si>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</si>
  <si>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</si>
  <si>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</si>
  <si>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</si>
  <si>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</si>
  <si>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</si>
  <si>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</si>
  <si>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</si>
  <si>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</si>
  <si>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</si>
  <si>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</si>
  <si>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</si>
  <si>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</si>
  <si>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</si>
  <si>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</si>
  <si>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</si>
  <si>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</si>
  <si>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</si>
  <si>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</si>
  <si>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</si>
  <si>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</si>
  <si>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</si>
  <si>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</si>
  <si>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</si>
  <si>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</si>
  <si>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</si>
  <si>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</si>
  <si>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</si>
  <si>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</si>
  <si>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</si>
  <si>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</si>
  <si>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</si>
  <si>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</si>
  <si>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</si>
  <si>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</si>
  <si>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</si>
  <si>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</si>
  <si>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</si>
  <si>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</si>
  <si>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</si>
  <si>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</si>
  <si>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</si>
  <si>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</si>
  <si>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</si>
  <si>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</si>
  <si>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</si>
  <si>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</si>
  <si>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</si>
  <si>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</si>
  <si>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</si>
  <si>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</si>
  <si>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</si>
  <si>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</si>
  <si>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</si>
  <si>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</si>
  <si>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</si>
  <si>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</si>
  <si>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</si>
  <si>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</si>
  <si>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</si>
  <si>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</si>
  <si>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</si>
  <si>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</si>
  <si>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</si>
  <si>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</si>
  <si>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</si>
  <si>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</si>
  <si>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</si>
  <si>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</si>
  <si>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</si>
  <si>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</si>
  <si>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</si>
  <si>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</si>
  <si>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</si>
  <si>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</si>
  <si>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</si>
  <si>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</si>
  <si>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</si>
  <si>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</si>
  <si>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</si>
  <si>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</si>
  <si>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</si>
  <si>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</si>
  <si>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</si>
  <si>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</si>
  <si>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</si>
  <si>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</si>
  <si>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</si>
  <si>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</si>
  <si>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</si>
  <si>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</si>
  <si>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</si>
  <si>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</si>
  <si>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</si>
  <si>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</si>
  <si>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</si>
  <si>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</si>
  <si>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</si>
  <si>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</si>
  <si>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</si>
  <si>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</si>
  <si>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</si>
  <si>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</si>
  <si>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</si>
  <si>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</si>
  <si>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</si>
  <si>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</si>
  <si>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</si>
  <si>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</si>
  <si>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</si>
  <si>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</si>
  <si>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</si>
  <si>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</si>
  <si>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</si>
  <si>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</si>
  <si>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</si>
  <si>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</si>
  <si>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</si>
  <si>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</si>
  <si>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</si>
  <si>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</si>
  <si>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</si>
  <si>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</si>
  <si>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</si>
  <si>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</si>
  <si>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</si>
  <si>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</si>
  <si>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</si>
  <si>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</si>
  <si>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</si>
  <si>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</si>
  <si>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</si>
  <si>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</si>
  <si>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</si>
  <si>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</si>
  <si>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</si>
  <si>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</si>
  <si>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</si>
  <si>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</si>
  <si>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</si>
  <si>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</si>
  <si>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</si>
  <si>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</si>
  <si>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</si>
  <si>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</si>
  <si>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</si>
  <si>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</si>
  <si>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</si>
  <si>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</si>
  <si>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</si>
  <si>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</si>
  <si>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</si>
  <si>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</si>
  <si>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</si>
  <si>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</si>
  <si>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</si>
  <si>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</si>
  <si>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</si>
  <si>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</si>
  <si>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</si>
  <si>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</si>
  <si>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</si>
  <si>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</si>
  <si>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</si>
  <si>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</si>
  <si>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</si>
  <si>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</si>
  <si>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</si>
  <si>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</si>
  <si>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</si>
  <si>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</si>
  <si>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</si>
  <si>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</si>
  <si>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</si>
  <si>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</si>
  <si>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</si>
  <si>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</si>
  <si>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</si>
  <si>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</si>
  <si>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</si>
  <si>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</si>
  <si>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</si>
  <si>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</si>
  <si>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</si>
  <si>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</si>
  <si>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</si>
  <si>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</si>
  <si>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</si>
  <si>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</si>
  <si>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</si>
  <si>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</si>
  <si>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</si>
  <si>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</si>
  <si>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</si>
  <si>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</si>
  <si>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</si>
  <si>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</si>
  <si>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</si>
  <si>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</si>
  <si>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</si>
  <si>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</si>
  <si>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</si>
  <si>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</si>
  <si>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</si>
  <si>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</si>
  <si>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</si>
  <si>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</si>
  <si>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</si>
  <si>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</si>
  <si>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</si>
  <si>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</si>
  <si>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</si>
  <si>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</si>
  <si>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</si>
  <si>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</si>
  <si>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</si>
  <si>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</si>
  <si>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</si>
  <si>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</si>
  <si>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</si>
  <si>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</si>
  <si>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</si>
  <si>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</si>
  <si>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</si>
  <si>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</si>
  <si>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</si>
  <si>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</si>
  <si>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</si>
  <si>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</si>
  <si>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</si>
  <si>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</si>
  <si>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</si>
  <si>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</si>
  <si>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</si>
  <si>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</si>
  <si>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</si>
  <si>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</si>
  <si>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</si>
  <si>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</si>
  <si>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</si>
  <si>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</si>
  <si>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</si>
  <si>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</si>
  <si>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</si>
  <si>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</si>
  <si>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</si>
  <si>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</si>
  <si>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</si>
  <si>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</si>
  <si>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</si>
  <si>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</si>
  <si>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</si>
  <si>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</si>
  <si>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</si>
  <si>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</si>
  <si>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</si>
  <si>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</si>
  <si>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</si>
  <si>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</si>
  <si>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</si>
  <si>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</si>
  <si>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</si>
  <si>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</si>
  <si>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</si>
  <si>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</si>
  <si>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</si>
  <si>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</si>
  <si>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</si>
  <si>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</si>
  <si>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</si>
  <si>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</si>
  <si>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</si>
  <si>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</si>
  <si>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</si>
  <si>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</si>
  <si>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</si>
  <si>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</si>
  <si>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</si>
  <si>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</si>
  <si>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</si>
  <si>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</si>
  <si>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</si>
  <si>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</si>
  <si>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</si>
  <si>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</si>
  <si>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</si>
  <si>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</si>
  <si>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</si>
  <si>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</si>
  <si>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</si>
  <si>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</si>
  <si>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</si>
  <si>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</si>
  <si>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</si>
  <si>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</si>
  <si>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</si>
  <si>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</si>
  <si>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</si>
  <si>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</si>
  <si>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</si>
  <si>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</si>
  <si>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</si>
  <si>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</si>
  <si>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</si>
  <si>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</si>
  <si>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</si>
  <si>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</si>
  <si>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</si>
  <si>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</si>
  <si>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</si>
  <si>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</si>
  <si>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</si>
  <si>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</si>
  <si>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</si>
  <si>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</si>
  <si>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</si>
  <si>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</si>
  <si>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</si>
  <si>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</si>
  <si>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</si>
  <si>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</si>
  <si>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</si>
  <si>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</si>
  <si>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</si>
  <si>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</si>
  <si>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</si>
  <si>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</si>
  <si>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</si>
  <si>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</si>
  <si>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</si>
  <si>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</si>
  <si>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</si>
  <si>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</si>
  <si>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</si>
  <si>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</si>
  <si>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</si>
  <si>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</si>
  <si>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</si>
  <si>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</si>
  <si>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</si>
  <si>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</si>
  <si>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</si>
  <si>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</si>
  <si>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</si>
  <si>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</si>
  <si>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</si>
  <si>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</si>
  <si>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</si>
  <si>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</si>
  <si>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</si>
  <si>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</si>
  <si>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</si>
  <si>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</si>
  <si>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</si>
  <si>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</si>
  <si>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</si>
  <si>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</si>
  <si>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</si>
  <si>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</si>
  <si>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</si>
  <si>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</si>
  <si>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</si>
  <si>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</si>
  <si>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</si>
  <si>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</si>
  <si>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</si>
  <si>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</si>
  <si>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</si>
  <si>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</si>
  <si>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</si>
  <si>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</si>
  <si>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</si>
  <si>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</si>
  <si>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</si>
  <si>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</si>
  <si>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</si>
  <si>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</si>
  <si>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</si>
  <si>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</si>
  <si>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</si>
  <si>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</si>
  <si>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</si>
  <si>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</si>
  <si>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</si>
  <si>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</si>
  <si>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</si>
  <si>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</si>
  <si>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</si>
  <si>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</si>
  <si>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</si>
  <si>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</si>
  <si>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</si>
  <si>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</si>
  <si>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</si>
  <si>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</si>
  <si>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</si>
  <si>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</si>
  <si>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</si>
  <si>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</si>
  <si>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</si>
  <si>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</si>
  <si>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</si>
  <si>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</si>
  <si>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</si>
  <si>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</si>
  <si>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</si>
  <si>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</si>
  <si>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</si>
  <si>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</si>
  <si>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</si>
  <si>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</si>
  <si>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</si>
  <si>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</si>
  <si>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</si>
  <si>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</si>
  <si>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</si>
  <si>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</si>
  <si>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</si>
  <si>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</si>
  <si>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</si>
  <si>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</si>
  <si>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</si>
  <si>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</si>
  <si>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</si>
  <si>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</si>
  <si>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</si>
  <si>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</si>
  <si>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</si>
  <si>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</si>
  <si>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</si>
  <si>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</si>
  <si>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</si>
  <si>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</si>
  <si>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</si>
  <si>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</si>
  <si>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</si>
  <si>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</si>
  <si>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</si>
  <si>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</si>
  <si>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</si>
  <si>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</si>
  <si>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</si>
  <si>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</si>
  <si>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</si>
  <si>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</si>
  <si>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</si>
  <si>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</si>
  <si>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</si>
  <si>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</si>
  <si>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</si>
  <si>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</si>
  <si>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</si>
  <si>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</si>
  <si>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</si>
  <si>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</si>
  <si>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</si>
  <si>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</si>
  <si>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</si>
  <si>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</si>
  <si>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</si>
  <si>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</si>
  <si>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</si>
  <si>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</si>
  <si>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</si>
  <si>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</si>
  <si>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</si>
  <si>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</si>
  <si>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</si>
  <si>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</si>
  <si>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</si>
  <si>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</si>
  <si>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</si>
  <si>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</si>
  <si>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</si>
  <si>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</si>
  <si>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</si>
  <si>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</si>
  <si>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</si>
  <si>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</si>
  <si>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</si>
  <si>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</si>
  <si>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</si>
  <si>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</si>
  <si>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</si>
  <si>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</si>
  <si>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</si>
  <si>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</si>
  <si>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</si>
  <si>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</si>
  <si>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</si>
  <si>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</si>
  <si>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</si>
  <si>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</si>
  <si>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</si>
  <si>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</si>
  <si>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</si>
  <si>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</si>
  <si>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</si>
  <si>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</si>
  <si>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</si>
  <si>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</si>
  <si>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</si>
  <si>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</si>
  <si>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</si>
  <si>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</si>
  <si>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</si>
  <si>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</si>
  <si>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</si>
  <si>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</si>
  <si>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</si>
  <si>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</si>
  <si>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</si>
  <si>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</si>
  <si>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</si>
  <si>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</si>
  <si>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</si>
  <si>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</si>
  <si>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</si>
  <si>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</si>
  <si>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</si>
  <si>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</si>
  <si>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</si>
  <si>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</si>
  <si>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</si>
  <si>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</si>
  <si>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</si>
  <si>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</si>
  <si>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</si>
  <si>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</si>
  <si>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</si>
  <si>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</si>
  <si>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</si>
  <si>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</si>
  <si>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</si>
  <si>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</si>
  <si>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</si>
  <si>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</si>
  <si>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</si>
  <si>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</si>
  <si>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</si>
  <si>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</si>
  <si>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</si>
  <si>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</si>
  <si>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</si>
  <si>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</si>
  <si>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</si>
  <si>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</si>
  <si>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</si>
  <si>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</si>
  <si>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</si>
  <si>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</si>
  <si>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</si>
  <si>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</si>
  <si>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</si>
  <si>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</si>
  <si>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</si>
  <si>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</si>
  <si>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</si>
  <si>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</si>
  <si>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</si>
  <si>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</si>
  <si>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</si>
  <si>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</si>
  <si>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</si>
  <si>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</si>
  <si>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</si>
  <si>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</si>
  <si>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</si>
  <si>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</si>
  <si>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</si>
  <si>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</si>
  <si>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</si>
  <si>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</si>
  <si>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</si>
  <si>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</si>
  <si>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</si>
  <si>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</si>
  <si>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</si>
  <si>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</si>
  <si>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</si>
  <si>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</si>
  <si>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</si>
  <si>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</si>
  <si>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</si>
  <si>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</si>
  <si>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</si>
  <si>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</si>
  <si>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</si>
  <si>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</si>
  <si>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</si>
  <si>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</si>
  <si>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</si>
  <si>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</si>
  <si>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</si>
  <si>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</si>
  <si>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</si>
  <si>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</si>
  <si>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</si>
  <si>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</si>
  <si>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</si>
  <si>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</si>
  <si>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</si>
  <si>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</si>
  <si>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</si>
  <si>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</si>
  <si>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</si>
  <si>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</si>
  <si>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</si>
  <si>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</si>
  <si>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</si>
  <si>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</si>
  <si>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</si>
  <si>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</si>
  <si>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</si>
  <si>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</si>
  <si>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</si>
  <si>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</si>
  <si>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</si>
  <si>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</si>
  <si>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</si>
  <si>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</si>
  <si>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</si>
  <si>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</si>
  <si>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</si>
  <si>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</si>
  <si>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</si>
  <si>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</si>
  <si>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</si>
  <si>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</si>
  <si>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</si>
  <si>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</si>
  <si>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</si>
  <si>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</si>
  <si>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</si>
  <si>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</si>
  <si>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</si>
  <si>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</si>
  <si>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</si>
  <si>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</si>
  <si>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</si>
  <si>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</si>
  <si>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</si>
  <si>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</si>
  <si>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</si>
  <si>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</si>
  <si>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</si>
  <si>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</si>
  <si>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</si>
  <si>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</si>
  <si>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</si>
  <si>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</si>
  <si>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</si>
  <si>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</si>
  <si>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</si>
  <si>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</si>
  <si>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</si>
  <si>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</si>
  <si>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</si>
  <si>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</si>
  <si>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</si>
  <si>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</si>
  <si>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</si>
  <si>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</si>
  <si>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</si>
  <si>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</si>
  <si>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</si>
  <si>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</si>
  <si>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</si>
  <si>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</si>
  <si>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</si>
  <si>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</si>
  <si>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</si>
  <si>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</si>
  <si>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</si>
  <si>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</si>
  <si>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</si>
  <si>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</si>
  <si>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</si>
  <si>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</si>
  <si>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</si>
  <si>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</si>
  <si>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</si>
  <si>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</si>
  <si>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</si>
  <si>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</si>
  <si>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</si>
  <si>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</si>
  <si>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</si>
  <si>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</si>
  <si>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</si>
  <si>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</si>
  <si>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</si>
  <si>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</si>
  <si>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</si>
  <si>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</si>
  <si>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</si>
  <si>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</si>
  <si>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</si>
  <si>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</si>
  <si>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</si>
  <si>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</si>
  <si>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</si>
  <si>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</si>
  <si>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</si>
  <si>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</si>
  <si>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</si>
  <si>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</si>
  <si>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</si>
  <si>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</si>
  <si>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</si>
  <si>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</si>
  <si>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</si>
  <si>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</si>
  <si>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</si>
  <si>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</si>
  <si>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</si>
  <si>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</si>
  <si>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</si>
  <si>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</si>
  <si>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</si>
  <si>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</si>
  <si>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</si>
  <si>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</si>
  <si>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</si>
  <si>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</si>
  <si>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</si>
  <si>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</si>
  <si>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</si>
  <si>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</si>
  <si>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</si>
  <si>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</si>
  <si>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</si>
  <si>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</si>
  <si>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</si>
  <si>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</si>
  <si>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</si>
  <si>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</si>
  <si>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</si>
  <si>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</si>
  <si>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</si>
  <si>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</si>
  <si>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</si>
  <si>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</si>
  <si>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</si>
  <si>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</si>
  <si>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</si>
  <si>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</si>
  <si>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</si>
  <si>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</si>
  <si>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</si>
  <si>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</si>
  <si>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</si>
  <si>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</si>
  <si>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</si>
  <si>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</si>
  <si>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</si>
  <si>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</si>
  <si>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</si>
  <si>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</si>
  <si>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</si>
  <si>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</si>
  <si>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</si>
  <si>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</si>
  <si>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</si>
  <si>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</si>
  <si>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</si>
  <si>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</si>
  <si>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</si>
  <si>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</si>
  <si>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</si>
  <si>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</si>
  <si>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</si>
  <si>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</si>
  <si>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</si>
  <si>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</si>
  <si>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</si>
  <si>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</si>
  <si>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</si>
  <si>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</si>
  <si>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</si>
  <si>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</si>
  <si>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</si>
  <si>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</si>
  <si>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</si>
  <si>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</si>
  <si>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</si>
  <si>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</si>
  <si>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</si>
  <si>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</si>
  <si>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</si>
  <si>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</si>
  <si>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</si>
  <si>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</si>
  <si>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</si>
  <si>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</si>
  <si>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</si>
  <si>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</si>
  <si>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</si>
  <si>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</si>
  <si>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</si>
  <si>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</si>
  <si>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</si>
  <si>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</si>
  <si>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</si>
  <si>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</si>
  <si>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</si>
  <si>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</si>
  <si>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</si>
  <si>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</si>
  <si>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</si>
  <si>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</si>
  <si>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</si>
  <si>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</si>
  <si>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</si>
  <si>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</si>
  <si>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</si>
  <si>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</si>
  <si>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</si>
  <si>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</si>
  <si>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</si>
  <si>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</si>
  <si>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</si>
  <si>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</si>
  <si>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</si>
  <si>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</si>
  <si>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</si>
  <si>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</si>
  <si>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</si>
  <si>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</si>
  <si>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</si>
  <si>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</si>
  <si>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</si>
  <si>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</si>
  <si>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</si>
  <si>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</si>
  <si>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</si>
  <si>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</si>
  <si>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</si>
  <si>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</si>
  <si>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</si>
  <si>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</si>
  <si>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</si>
  <si>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</si>
  <si>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</si>
  <si>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</si>
  <si>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</si>
  <si>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</si>
  <si>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</si>
  <si>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</si>
  <si>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</si>
  <si>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</si>
  <si>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</si>
  <si>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</si>
  <si>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</si>
  <si>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</si>
  <si>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</si>
  <si>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</si>
  <si>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</si>
  <si>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</si>
  <si>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</si>
  <si>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</si>
  <si>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</si>
  <si>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</si>
  <si>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</si>
  <si>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</si>
  <si>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</si>
  <si>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</si>
  <si>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</si>
  <si>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</si>
  <si>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</si>
  <si>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</si>
  <si>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</si>
  <si>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</si>
  <si>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</si>
  <si>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</si>
  <si>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</si>
  <si>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</si>
  <si>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</si>
  <si>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</si>
  <si>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</si>
  <si>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</si>
  <si>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</si>
  <si>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</si>
  <si>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</si>
  <si>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</si>
  <si>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</si>
  <si>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</si>
  <si>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</si>
  <si>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</si>
  <si>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</si>
  <si>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</si>
  <si>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</si>
  <si>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</si>
  <si>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</si>
  <si>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</si>
  <si>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</si>
  <si>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</si>
  <si>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</si>
  <si>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</si>
  <si>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</si>
  <si>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</si>
  <si>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</si>
  <si>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</si>
  <si>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</si>
  <si>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</si>
  <si>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</si>
  <si>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</si>
  <si>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</si>
  <si>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</si>
  <si>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</si>
  <si>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</si>
  <si>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</si>
  <si>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</si>
  <si>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</si>
  <si>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</si>
  <si>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</si>
  <si>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</si>
  <si>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</si>
  <si>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</si>
  <si>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</si>
  <si>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</si>
  <si>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</si>
  <si>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</si>
  <si>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</si>
  <si>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</si>
  <si>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</si>
  <si>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</si>
  <si>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</si>
  <si>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</si>
  <si>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</si>
  <si>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</si>
  <si>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</si>
  <si>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</si>
  <si>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</si>
  <si>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</si>
  <si>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</si>
  <si>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</si>
  <si>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</si>
  <si>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</si>
  <si>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</si>
  <si>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</si>
  <si>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</si>
  <si>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</si>
  <si>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</si>
  <si>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</si>
  <si>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</si>
  <si>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</si>
  <si>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</si>
  <si>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</si>
  <si>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</si>
  <si>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</si>
  <si>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</si>
  <si>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</si>
  <si>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</si>
  <si>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</si>
  <si>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</si>
  <si>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</si>
  <si>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</si>
  <si>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</si>
  <si>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</si>
  <si>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</si>
  <si>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</si>
  <si>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</si>
  <si>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</si>
  <si>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</si>
  <si>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</si>
  <si>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</si>
  <si>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</si>
  <si>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</si>
  <si>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</si>
  <si>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</si>
  <si>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</si>
  <si>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</si>
  <si>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</si>
  <si>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</si>
  <si>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</si>
  <si>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</si>
  <si>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</si>
  <si>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</si>
  <si>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</si>
  <si>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</si>
  <si>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</si>
  <si>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</si>
  <si>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</si>
  <si>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</si>
  <si>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</si>
  <si>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</si>
  <si>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</si>
  <si>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</si>
  <si>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</si>
  <si>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</si>
  <si>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</si>
  <si>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</si>
  <si>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</si>
  <si>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</si>
  <si>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</si>
  <si>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</si>
  <si>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</si>
  <si>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</si>
  <si>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</si>
  <si>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</si>
  <si>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</si>
  <si>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</si>
  <si>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</si>
  <si>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</si>
  <si>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</si>
  <si>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</si>
  <si>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</si>
  <si>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</si>
  <si>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</si>
  <si>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</si>
  <si>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</si>
  <si>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</si>
  <si>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</si>
  <si>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</si>
  <si>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</si>
  <si>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</si>
  <si>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</si>
  <si>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</si>
  <si>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</si>
  <si>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</si>
  <si>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</si>
  <si>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</si>
  <si>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</si>
  <si>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</si>
  <si>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</si>
  <si>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</si>
  <si>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</si>
  <si>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</si>
  <si>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</si>
  <si>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</si>
  <si>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</si>
  <si>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</si>
  <si>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</si>
  <si>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</si>
  <si>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</si>
  <si>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</si>
  <si>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</si>
  <si>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</si>
  <si>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</si>
  <si>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</si>
  <si>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</si>
  <si>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</si>
  <si>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</si>
  <si>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</si>
  <si>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</si>
  <si>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</si>
  <si>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</si>
  <si>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</si>
  <si>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</si>
  <si>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</si>
  <si>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</si>
  <si>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</si>
  <si>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</si>
  <si>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</si>
  <si>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</si>
  <si>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</si>
  <si>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</si>
  <si>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</si>
  <si>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</si>
  <si>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</si>
  <si>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</si>
  <si>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</si>
  <si>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</si>
  <si>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</si>
  <si>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</si>
  <si>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</si>
  <si>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</si>
  <si>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</si>
  <si>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</si>
  <si>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</si>
  <si>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</si>
  <si>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</si>
  <si>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</si>
  <si>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</si>
  <si>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</si>
  <si>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</si>
  <si>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</si>
  <si>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</si>
  <si>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</si>
  <si>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</si>
  <si>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</si>
  <si>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</si>
  <si>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</si>
  <si>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</si>
  <si>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</si>
  <si>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</si>
  <si>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</si>
  <si>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</si>
  <si>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</si>
  <si>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</si>
  <si>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</si>
  <si>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</si>
  <si>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</si>
  <si>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</si>
  <si>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</si>
  <si>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</si>
  <si>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</si>
  <si>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</si>
  <si>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</si>
  <si>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</si>
  <si>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</si>
  <si>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</si>
  <si>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</si>
  <si>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</si>
  <si>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</si>
  <si>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</si>
  <si>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</si>
  <si>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</si>
  <si>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</si>
  <si>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</si>
  <si>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</si>
  <si>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</si>
  <si>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</si>
  <si>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</si>
  <si>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</si>
  <si>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</si>
  <si>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</si>
  <si>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</si>
  <si>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</si>
  <si>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</si>
  <si>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</si>
  <si>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</si>
  <si>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</si>
  <si>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</si>
  <si>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</si>
  <si>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</si>
  <si>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</si>
  <si>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</si>
  <si>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</si>
  <si>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</si>
  <si>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</si>
  <si>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</si>
  <si>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</si>
  <si>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</si>
  <si>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</si>
  <si>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</si>
  <si>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</si>
  <si>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</si>
  <si>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</si>
  <si>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</si>
  <si>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</si>
  <si>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</si>
  <si>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</si>
  <si>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</si>
  <si>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</si>
  <si>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</si>
  <si>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</si>
  <si>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</si>
  <si>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</si>
  <si>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</si>
  <si>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</si>
  <si>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</si>
  <si>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</si>
  <si>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</si>
  <si>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</si>
  <si>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</si>
  <si>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</si>
  <si>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</si>
  <si>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</si>
  <si>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</si>
  <si>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</si>
  <si>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</si>
  <si>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</si>
  <si>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</si>
  <si>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</si>
  <si>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</si>
  <si>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</si>
  <si>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</si>
  <si>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</si>
  <si>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</si>
  <si>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</si>
  <si>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</si>
  <si>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</si>
  <si>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</si>
  <si>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</si>
  <si>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</si>
  <si>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</si>
  <si>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</si>
  <si>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</si>
  <si>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</si>
  <si>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</si>
  <si>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</si>
  <si>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</si>
  <si>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</si>
  <si>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</si>
  <si>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</si>
  <si>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</si>
  <si>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</si>
  <si>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</si>
  <si>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</si>
  <si>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</si>
  <si>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</si>
  <si>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</si>
  <si>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</si>
  <si>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</si>
  <si>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</si>
  <si>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</si>
  <si>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</si>
  <si>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</si>
  <si>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</si>
  <si>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</si>
  <si>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</si>
  <si>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</si>
  <si>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</si>
  <si>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</si>
  <si>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</si>
  <si>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</si>
  <si>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</si>
  <si>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</si>
  <si>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</si>
  <si>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</si>
  <si>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</si>
  <si>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</si>
  <si>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</si>
  <si>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</si>
  <si>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</si>
  <si>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</si>
  <si>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</si>
  <si>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</si>
  <si>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</si>
  <si>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</si>
  <si>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</si>
  <si>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</si>
  <si>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</si>
  <si>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</si>
  <si>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</si>
  <si>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</si>
  <si>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</si>
  <si>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</si>
  <si>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</si>
  <si>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</si>
  <si>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</si>
  <si>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</si>
  <si>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</si>
  <si>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</si>
  <si>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</si>
  <si>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</si>
  <si>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</si>
  <si>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</si>
  <si>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</si>
  <si>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</si>
  <si>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</si>
  <si>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</si>
  <si>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</si>
  <si>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</si>
  <si>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</si>
  <si>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</si>
  <si>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</si>
  <si>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</si>
  <si>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</si>
  <si>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</si>
  <si>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</si>
  <si>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</si>
  <si>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</si>
  <si>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</si>
  <si>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</si>
  <si>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</si>
  <si>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</si>
  <si>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</si>
  <si>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</si>
  <si>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</si>
  <si>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</si>
  <si>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</si>
  <si>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</si>
  <si>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</si>
  <si>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</si>
  <si>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</si>
  <si>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</si>
  <si>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</si>
  <si>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</si>
  <si>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</si>
  <si>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</si>
  <si>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</si>
  <si>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</si>
  <si>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</si>
  <si>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</si>
  <si>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</si>
  <si>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</si>
  <si>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</si>
  <si>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</si>
  <si>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</si>
  <si>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</si>
  <si>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</si>
  <si>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</si>
  <si>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</si>
  <si>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</si>
  <si>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</si>
  <si>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</si>
  <si>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</si>
  <si>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</si>
  <si>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</si>
  <si>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</si>
  <si>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</si>
  <si>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</si>
  <si>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</si>
  <si>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</si>
  <si>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</si>
  <si>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</si>
  <si>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</si>
  <si>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</si>
  <si>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</si>
  <si>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</si>
  <si>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</si>
  <si>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</si>
  <si>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</si>
  <si>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</si>
  <si>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</si>
  <si>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</si>
  <si>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</si>
  <si>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</si>
  <si>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</si>
  <si>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</si>
  <si>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</si>
  <si>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</si>
  <si>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</si>
  <si>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</si>
  <si>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</si>
  <si>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</si>
  <si>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</si>
  <si>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</si>
  <si>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</si>
  <si>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</si>
  <si>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</si>
  <si>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</si>
  <si>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</si>
  <si>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</si>
  <si>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</si>
  <si>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</si>
  <si>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</si>
  <si>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</si>
  <si>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</si>
  <si>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</si>
  <si>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</si>
  <si>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</si>
  <si>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</si>
  <si>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</si>
  <si>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</si>
  <si>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</si>
  <si>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</si>
  <si>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</si>
  <si>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</si>
  <si>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</si>
  <si>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</si>
  <si>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</si>
  <si>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</si>
  <si>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</si>
  <si>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</si>
  <si>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</si>
  <si>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</si>
  <si>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</si>
  <si>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</si>
  <si>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</si>
  <si>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</si>
  <si>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</si>
  <si>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</si>
  <si>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</si>
  <si>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</si>
  <si>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</si>
  <si>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</si>
  <si>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</si>
  <si>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</si>
  <si>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</si>
  <si>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</si>
  <si>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</si>
  <si>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</si>
  <si>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</si>
  <si>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</si>
  <si>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</si>
  <si>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</si>
  <si>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</si>
  <si>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</si>
  <si>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</si>
  <si>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</si>
  <si>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</si>
  <si>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</si>
  <si>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</si>
  <si>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</si>
  <si>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</si>
  <si>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</si>
  <si>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</si>
  <si>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</si>
  <si>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</si>
  <si>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</si>
  <si>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</si>
  <si>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</si>
  <si>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</si>
  <si>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</si>
  <si>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</si>
  <si>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</si>
  <si>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</si>
  <si>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</si>
  <si>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</si>
  <si>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</si>
  <si>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</si>
  <si>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</si>
  <si>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</si>
  <si>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</si>
  <si>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</si>
  <si>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</si>
  <si>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</si>
  <si>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</si>
  <si>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</si>
  <si>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</si>
  <si>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</si>
  <si>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</si>
  <si>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</si>
  <si>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</si>
  <si>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</si>
  <si>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</si>
  <si>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</si>
  <si>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</si>
  <si>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</si>
  <si>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</si>
  <si>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</si>
  <si>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</si>
  <si>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</si>
  <si>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</si>
  <si>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</si>
  <si>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</si>
  <si>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</si>
  <si>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</si>
  <si>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</si>
  <si>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</si>
  <si>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</si>
  <si>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</si>
  <si>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</si>
  <si>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</si>
  <si>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</si>
  <si>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</si>
  <si>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</si>
  <si>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</si>
  <si>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</si>
  <si>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</si>
  <si>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</si>
  <si>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</si>
  <si>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</si>
  <si>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</si>
  <si>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</si>
  <si>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</si>
  <si>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</si>
  <si>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</si>
  <si>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</si>
  <si>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</si>
  <si>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</si>
  <si>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</si>
  <si>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</si>
  <si>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</si>
  <si>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</si>
  <si>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</si>
  <si>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</si>
  <si>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</si>
  <si>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</si>
  <si>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</si>
  <si>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</si>
  <si>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</si>
  <si>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</si>
  <si>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</si>
  <si>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</si>
  <si>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</si>
  <si>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</si>
  <si>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</si>
  <si>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</si>
  <si>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</si>
  <si>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</si>
  <si>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</si>
  <si>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</si>
  <si>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</si>
  <si>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</si>
  <si>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</si>
  <si>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</si>
  <si>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</si>
  <si>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</si>
  <si>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</si>
  <si>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</si>
  <si>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</si>
  <si>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</si>
  <si>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</si>
  <si>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</si>
  <si>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</si>
  <si>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</si>
  <si>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</si>
  <si>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</si>
  <si>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</si>
  <si>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</si>
  <si>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</si>
  <si>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</si>
  <si>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</si>
  <si>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</si>
  <si>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</si>
  <si>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</si>
  <si>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</si>
  <si>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</si>
  <si>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</si>
  <si>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</si>
  <si>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</si>
  <si>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</si>
  <si>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</si>
  <si>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</si>
  <si>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</si>
  <si>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</si>
  <si>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</si>
  <si>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</si>
  <si>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</si>
  <si>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</si>
  <si>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</si>
  <si>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</si>
  <si>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</si>
  <si>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</si>
  <si>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</si>
  <si>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</si>
  <si>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</si>
  <si>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</si>
  <si>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</si>
  <si>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</si>
  <si>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</si>
  <si>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</si>
  <si>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</si>
  <si>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</si>
  <si>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</si>
  <si>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</si>
  <si>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</si>
  <si>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</si>
  <si>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</si>
  <si>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</si>
  <si>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</si>
  <si>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</si>
  <si>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</si>
  <si>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</si>
  <si>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</si>
  <si>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</si>
  <si>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</si>
  <si>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</si>
  <si>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</si>
  <si>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</si>
  <si>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</si>
  <si>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</si>
  <si>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</si>
  <si>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</si>
  <si>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</si>
  <si>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</si>
  <si>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</si>
  <si>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</si>
  <si>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</si>
  <si>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</si>
  <si>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</si>
  <si>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</si>
  <si>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</si>
  <si>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</si>
  <si>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</si>
  <si>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</si>
  <si>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</si>
  <si>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</si>
  <si>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</si>
  <si>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</si>
  <si>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</si>
  <si>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</si>
  <si>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</si>
  <si>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</si>
  <si>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</si>
  <si>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</si>
  <si>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</si>
  <si>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</si>
  <si>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</si>
  <si>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</si>
  <si>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</si>
  <si>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</si>
  <si>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</si>
  <si>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</si>
  <si>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</si>
  <si>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</si>
  <si>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</si>
  <si>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</si>
  <si>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</si>
  <si>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</si>
  <si>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</si>
  <si>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</si>
  <si>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</si>
  <si>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</si>
  <si>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</si>
  <si>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</si>
  <si>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</si>
  <si>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</si>
  <si>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</si>
  <si>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</si>
  <si>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</si>
  <si>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</si>
  <si>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</si>
  <si>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</si>
  <si>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</si>
  <si>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</si>
  <si>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</si>
  <si>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</si>
  <si>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</si>
  <si>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</si>
  <si>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</si>
  <si>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</si>
  <si>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</si>
  <si>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</si>
  <si>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</si>
  <si>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</si>
  <si>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</si>
  <si>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</si>
  <si>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</si>
  <si>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</si>
  <si>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</si>
  <si>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</si>
  <si>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</si>
  <si>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</si>
  <si>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</si>
  <si>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</si>
  <si>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</si>
  <si>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</si>
  <si>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</si>
  <si>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</si>
  <si>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</si>
  <si>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</si>
  <si>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</si>
  <si>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</si>
  <si>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</si>
  <si>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</si>
  <si>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</si>
  <si>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</si>
  <si>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</si>
  <si>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</si>
  <si>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</si>
  <si>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</si>
  <si>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</si>
  <si>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</si>
  <si>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</si>
  <si>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</si>
  <si>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</si>
  <si>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</si>
  <si>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</si>
  <si>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</si>
  <si>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</si>
  <si>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</si>
  <si>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</si>
  <si>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</si>
  <si>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</si>
  <si>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</si>
  <si>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</si>
  <si>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</si>
  <si>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</si>
  <si>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</si>
  <si>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</si>
  <si>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</si>
  <si>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</si>
  <si>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</si>
  <si>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</si>
  <si>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</si>
  <si>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</si>
  <si>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</si>
  <si>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</si>
  <si>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</si>
  <si>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</si>
  <si>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</si>
  <si>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</si>
  <si>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</si>
  <si>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</si>
  <si>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</si>
  <si>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</si>
  <si>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</si>
  <si>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</si>
  <si>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</si>
  <si>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</si>
  <si>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</si>
  <si>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</si>
  <si>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</si>
  <si>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</si>
  <si>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</si>
  <si>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</si>
  <si>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</si>
  <si>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</si>
  <si>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</si>
  <si>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</si>
  <si>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</si>
  <si>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</si>
  <si>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</si>
  <si>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</si>
  <si>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</si>
  <si>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</si>
  <si>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</si>
  <si>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</si>
  <si>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</si>
  <si>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</si>
  <si>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</si>
  <si>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</si>
  <si>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</si>
  <si>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</si>
  <si>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</si>
  <si>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</si>
  <si>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</si>
  <si>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</si>
  <si>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</si>
  <si>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</si>
  <si>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</si>
  <si>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</si>
  <si>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</si>
  <si>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</si>
  <si>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</si>
  <si>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</si>
  <si>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</si>
  <si>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</si>
  <si>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</si>
  <si>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</si>
  <si>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</si>
  <si>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</si>
  <si>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</si>
  <si>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</si>
  <si>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</si>
  <si>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</si>
  <si>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</si>
  <si>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</si>
  <si>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</si>
  <si>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</si>
  <si>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</si>
  <si>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</si>
  <si>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</si>
  <si>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</si>
  <si>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</si>
  <si>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</si>
  <si>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</si>
  <si>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</si>
  <si>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</si>
  <si>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</si>
  <si>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</si>
  <si>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</si>
  <si>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</si>
  <si>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</si>
  <si>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</si>
  <si>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</si>
  <si>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</si>
  <si>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</si>
  <si>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</si>
  <si>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</si>
  <si>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</si>
  <si>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</si>
  <si>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</si>
  <si>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</si>
  <si>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</si>
  <si>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</si>
  <si>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</si>
  <si>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</si>
  <si>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</si>
  <si>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</si>
  <si>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</si>
  <si>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</si>
  <si>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</si>
  <si>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</si>
  <si>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</si>
  <si>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</si>
  <si>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</si>
  <si>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</si>
  <si>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</si>
  <si>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</si>
  <si>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</si>
  <si>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</si>
  <si>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</si>
  <si>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</si>
  <si>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</si>
  <si>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</si>
  <si>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</si>
  <si>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</si>
  <si>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</si>
  <si>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</si>
  <si>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</si>
  <si>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</si>
  <si>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</si>
  <si>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</si>
  <si>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</si>
  <si>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</si>
  <si>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</si>
  <si>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</si>
  <si>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</si>
  <si>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</si>
  <si>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</si>
  <si>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</si>
  <si>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</si>
  <si>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</si>
  <si>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</si>
  <si>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</si>
  <si>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</si>
  <si>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</si>
  <si>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</si>
  <si>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</si>
  <si>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</si>
  <si>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</si>
  <si>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</si>
  <si>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</si>
  <si>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</si>
  <si>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</si>
  <si>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</si>
  <si>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</si>
  <si>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</si>
  <si>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</si>
  <si>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</si>
  <si>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</si>
  <si>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</si>
  <si>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</si>
  <si>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</si>
  <si>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</si>
  <si>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</si>
  <si>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</si>
  <si>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</si>
  <si>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</si>
  <si>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</si>
  <si>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</si>
  <si>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</si>
  <si>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</si>
  <si>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</si>
  <si>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</si>
  <si>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</si>
  <si>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</si>
  <si>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</si>
  <si>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</si>
  <si>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</si>
  <si>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</si>
  <si>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</si>
  <si>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</si>
  <si>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</si>
  <si>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</si>
  <si>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</si>
  <si>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</si>
  <si>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</si>
  <si>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</si>
  <si>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</si>
  <si>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</si>
  <si>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</si>
  <si>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</si>
  <si>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</si>
  <si>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</si>
  <si>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</si>
  <si>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</si>
  <si>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</si>
  <si>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</si>
  <si>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</si>
  <si>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</si>
  <si>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</si>
  <si>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</si>
  <si>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</si>
  <si>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</si>
  <si>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</si>
  <si>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</si>
  <si>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</si>
  <si>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</si>
  <si>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</si>
  <si>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</si>
  <si>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</si>
  <si>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</si>
  <si>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</si>
  <si>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</si>
  <si>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</si>
  <si>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</si>
  <si>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</si>
  <si>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</si>
  <si>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</si>
  <si>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</si>
  <si>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</si>
  <si>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</si>
  <si>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</si>
  <si>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</si>
  <si>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</si>
  <si>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</si>
  <si>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</si>
  <si>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</si>
  <si>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</si>
  <si>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</si>
  <si>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</si>
  <si>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</si>
  <si>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</si>
  <si>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</si>
  <si>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</si>
  <si>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</si>
  <si>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</si>
  <si>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</si>
  <si>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</si>
  <si>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</si>
  <si>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</si>
  <si>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</si>
  <si>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</si>
  <si>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</si>
  <si>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</si>
  <si>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</si>
  <si>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</si>
  <si>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</si>
  <si>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</si>
  <si>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</si>
  <si>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</si>
  <si>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</si>
  <si>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</si>
  <si>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</si>
  <si>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</si>
  <si>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</si>
  <si>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</si>
  <si>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</si>
  <si>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</si>
  <si>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</si>
  <si>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</si>
  <si>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</si>
  <si>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</si>
  <si>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</si>
  <si>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</si>
  <si>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</si>
  <si>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</si>
  <si>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</si>
  <si>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</si>
  <si>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</si>
  <si>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</si>
  <si>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</si>
  <si>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</si>
  <si>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</si>
  <si>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</si>
  <si>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</si>
  <si>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</si>
  <si>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</si>
  <si>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</si>
  <si>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</si>
  <si>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</si>
  <si>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</si>
  <si>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</si>
  <si>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</si>
  <si>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</si>
  <si>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</si>
  <si>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</si>
  <si>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</si>
  <si>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</si>
  <si>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</si>
  <si>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</si>
  <si>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</si>
  <si>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</si>
  <si>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</si>
  <si>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</si>
  <si>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</si>
  <si>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</si>
  <si>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</si>
  <si>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</si>
  <si>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</si>
  <si>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</si>
  <si>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</si>
  <si>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</si>
  <si>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</si>
  <si>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</si>
  <si>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</si>
  <si>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</si>
  <si>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</si>
  <si>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</si>
  <si>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</si>
  <si>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</si>
  <si>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</si>
  <si>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</si>
  <si>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</si>
  <si>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</si>
  <si>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</si>
  <si>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</si>
  <si>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</si>
  <si>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</si>
  <si>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</si>
  <si>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</si>
  <si>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</si>
  <si>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</si>
  <si>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</si>
  <si>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</si>
  <si>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</si>
  <si>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</si>
  <si>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</si>
  <si>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</si>
  <si>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</si>
  <si>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</si>
  <si>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</si>
  <si>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</si>
  <si>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</si>
  <si>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</si>
  <si>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</si>
  <si>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</si>
  <si>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</si>
  <si>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</si>
  <si>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</si>
  <si>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</si>
  <si>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</si>
  <si>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</si>
  <si>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</si>
  <si>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</si>
  <si>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</si>
  <si>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</si>
  <si>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</si>
  <si>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</si>
  <si>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</si>
  <si>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</si>
  <si>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</si>
  <si>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</si>
  <si>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</si>
  <si>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</si>
  <si>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</si>
  <si>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</si>
  <si>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</si>
  <si>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</si>
  <si>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</si>
  <si>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</si>
  <si>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</si>
  <si>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</si>
  <si>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</si>
  <si>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</si>
  <si>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</si>
  <si>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</si>
  <si>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</si>
  <si>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</si>
  <si>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</si>
  <si>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</si>
  <si>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</si>
  <si>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</si>
  <si>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</si>
  <si>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</si>
  <si>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</si>
  <si>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</si>
  <si>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</si>
  <si>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</si>
  <si>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</si>
  <si>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</si>
  <si>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</si>
  <si>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</si>
  <si>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</si>
  <si>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</si>
  <si>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</si>
  <si>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</si>
  <si>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</si>
  <si>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</si>
  <si>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</si>
  <si>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</si>
  <si>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</si>
  <si>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</si>
  <si>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</si>
  <si>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</si>
  <si>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</si>
  <si>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</si>
  <si>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</si>
  <si>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</si>
  <si>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</si>
  <si>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</si>
  <si>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</si>
  <si>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</si>
  <si>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</si>
  <si>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</si>
  <si>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</si>
  <si>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</si>
  <si>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</si>
  <si>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</si>
  <si>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</si>
  <si>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</si>
  <si>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</si>
  <si>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</si>
  <si>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</si>
  <si>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</si>
  <si>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</si>
  <si>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</si>
  <si>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</si>
  <si>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</si>
  <si>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</si>
  <si>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</si>
  <si>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</si>
  <si>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</si>
  <si>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</si>
  <si>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</si>
  <si>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</si>
  <si>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</si>
  <si>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</si>
  <si>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</si>
  <si>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</si>
  <si>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</si>
  <si>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</si>
  <si>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</si>
  <si>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</si>
  <si>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</si>
  <si>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</si>
  <si>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</si>
  <si>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</si>
  <si>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</si>
  <si>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</si>
  <si>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</si>
  <si>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</si>
  <si>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</si>
  <si>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</si>
  <si>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</si>
  <si>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</si>
  <si>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</si>
  <si>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</si>
  <si>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</si>
  <si>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</si>
  <si>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</si>
  <si>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</si>
  <si>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</si>
  <si>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</si>
  <si>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</si>
  <si>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</si>
  <si>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</si>
  <si>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</si>
  <si>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</si>
  <si>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</si>
  <si>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</si>
  <si>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</si>
  <si>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</si>
  <si>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</si>
  <si>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</si>
  <si>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</si>
  <si>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</si>
  <si>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</si>
  <si>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</si>
  <si>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</si>
  <si>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</si>
  <si>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</si>
  <si>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</si>
  <si>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</si>
  <si>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</si>
  <si>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</si>
  <si>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</si>
  <si>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</si>
  <si>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</si>
  <si>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</si>
  <si>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</si>
  <si>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</si>
  <si>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</si>
  <si>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</si>
  <si>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</si>
  <si>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</si>
  <si>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</si>
  <si>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</si>
  <si>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</si>
  <si>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</si>
  <si>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</si>
  <si>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</si>
  <si>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</si>
  <si>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</si>
  <si>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</si>
  <si>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</si>
  <si>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</si>
  <si>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</si>
  <si>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</si>
  <si>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</si>
  <si>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</si>
  <si>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</si>
  <si>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</si>
  <si>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</si>
  <si>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</si>
  <si>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</si>
  <si>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</si>
  <si>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</si>
  <si>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</si>
  <si>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</si>
  <si>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</si>
  <si>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</si>
  <si>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</si>
  <si>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</si>
  <si>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</si>
  <si>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</si>
  <si>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</si>
  <si>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</si>
  <si>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</si>
  <si>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</si>
  <si>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</si>
  <si>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</si>
  <si>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</si>
  <si>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</si>
  <si>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</si>
  <si>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</si>
  <si>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</si>
  <si>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</si>
  <si>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</si>
  <si>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</si>
  <si>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</si>
  <si>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</si>
  <si>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</si>
  <si>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</si>
  <si>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</si>
  <si>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</si>
  <si>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</si>
  <si>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</si>
  <si>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</si>
  <si>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</si>
  <si>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</si>
  <si>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</si>
  <si>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</si>
  <si>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</si>
  <si>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</si>
  <si>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</si>
  <si>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</si>
  <si>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</si>
  <si>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</si>
  <si>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</si>
  <si>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</si>
  <si>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</si>
  <si>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</si>
  <si>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</si>
  <si>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</si>
  <si>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</si>
  <si>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</si>
  <si>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</si>
  <si>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</si>
  <si>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</si>
  <si>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</si>
  <si>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</si>
  <si>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</si>
  <si>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</si>
  <si>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</si>
  <si>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</si>
  <si>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</si>
  <si>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</si>
  <si>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</si>
  <si>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</si>
  <si>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</si>
  <si>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</si>
  <si>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</si>
  <si>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</si>
  <si>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</si>
  <si>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</si>
  <si>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</si>
  <si>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</si>
  <si>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</si>
  <si>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</si>
  <si>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</si>
  <si>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</si>
  <si>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</si>
  <si>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</si>
  <si>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</si>
  <si>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</si>
  <si>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</si>
  <si>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</si>
  <si>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</si>
  <si>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</si>
  <si>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</si>
  <si>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</si>
  <si>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</si>
  <si>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</si>
  <si>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</si>
  <si>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</si>
  <si>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</si>
  <si>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</si>
  <si>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</si>
  <si>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</si>
  <si>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</si>
  <si>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</si>
  <si>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</si>
  <si>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</si>
  <si>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</si>
  <si>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</si>
  <si>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</si>
  <si>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</si>
  <si>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</si>
  <si>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</si>
  <si>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</si>
  <si>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</si>
  <si>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</si>
  <si>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</si>
  <si>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</si>
  <si>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</si>
  <si>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</si>
  <si>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</si>
  <si>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</si>
  <si>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</si>
  <si>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</si>
  <si>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</si>
  <si>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</si>
  <si>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</si>
  <si>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</si>
  <si>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</si>
  <si>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</si>
  <si>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</si>
  <si>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</si>
  <si>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</si>
  <si>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</si>
  <si>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</si>
  <si>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</si>
  <si>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</si>
  <si>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</si>
  <si>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</si>
  <si>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</si>
  <si>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</si>
  <si>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</si>
  <si>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</si>
  <si>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</si>
  <si>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</si>
  <si>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</si>
  <si>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</si>
  <si>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</si>
  <si>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</si>
  <si>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</si>
  <si>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</si>
  <si>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</si>
  <si>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</si>
  <si>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</si>
  <si>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</si>
  <si>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</si>
  <si>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</si>
  <si>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</si>
  <si>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</si>
  <si>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</si>
  <si>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</si>
  <si>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</si>
  <si>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</si>
  <si>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</si>
  <si>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</si>
  <si>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</si>
  <si>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</si>
  <si>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</si>
  <si>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</si>
  <si>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</si>
  <si>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</si>
  <si>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</si>
  <si>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</si>
  <si>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</si>
  <si>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</si>
  <si>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</si>
  <si>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</si>
  <si>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</si>
  <si>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</si>
  <si>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</si>
  <si>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</si>
  <si>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</si>
  <si>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</si>
  <si>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</si>
  <si>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</si>
  <si>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</si>
  <si>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</si>
  <si>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</si>
  <si>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</si>
  <si>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</si>
  <si>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</si>
  <si>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</si>
  <si>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</si>
  <si>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</si>
  <si>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</si>
  <si>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</si>
  <si>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</si>
  <si>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</si>
  <si>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</si>
  <si>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</si>
  <si>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</si>
  <si>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</si>
  <si>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</si>
  <si>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</si>
  <si>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</si>
  <si>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</si>
  <si>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</si>
  <si>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</si>
  <si>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</si>
  <si>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</si>
  <si>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</si>
  <si>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</si>
  <si>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</si>
  <si>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</si>
  <si>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</si>
  <si>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</si>
  <si>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</si>
  <si>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</si>
  <si>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</si>
  <si>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</si>
  <si>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</si>
  <si>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</si>
  <si>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</si>
  <si>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</si>
  <si>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</si>
  <si>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</si>
  <si>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</si>
  <si>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</si>
  <si>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</si>
  <si>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</si>
  <si>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</si>
  <si>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</si>
  <si>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</si>
  <si>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</si>
  <si>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</si>
  <si>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</si>
  <si>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</si>
  <si>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</si>
  <si>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</si>
  <si>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</si>
  <si>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</si>
  <si>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</si>
  <si>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</si>
  <si>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</si>
  <si>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</si>
  <si>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</si>
  <si>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</si>
  <si>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</si>
  <si>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</si>
  <si>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</si>
  <si>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</si>
  <si>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</si>
  <si>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</si>
  <si>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</si>
  <si>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</si>
  <si>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</si>
  <si>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</si>
  <si>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</si>
  <si>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</si>
  <si>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</si>
  <si>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</si>
  <si>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</si>
  <si>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</si>
  <si>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</si>
  <si>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</si>
  <si>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</si>
  <si>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</si>
  <si>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</si>
  <si>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</si>
  <si>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</si>
  <si>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</si>
  <si>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</si>
  <si>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</si>
  <si>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</si>
  <si>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</si>
  <si>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</si>
  <si>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</si>
  <si>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</si>
  <si>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</si>
  <si>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</si>
  <si>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</si>
  <si>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</si>
  <si>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</si>
  <si>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</si>
  <si>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</si>
  <si>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</si>
  <si>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</si>
  <si>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</si>
  <si>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</si>
  <si>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</si>
  <si>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</si>
  <si>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</si>
  <si>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</si>
  <si>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</si>
  <si>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</si>
  <si>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</si>
  <si>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</si>
  <si>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</si>
  <si>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</si>
  <si>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</si>
  <si>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</si>
  <si>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</si>
  <si>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</si>
  <si>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</si>
  <si>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</si>
  <si>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</si>
  <si>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</si>
  <si>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</si>
  <si>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</si>
  <si>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</si>
  <si>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</si>
  <si>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</si>
  <si>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</si>
  <si>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</si>
  <si>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</si>
  <si>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</si>
  <si>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</si>
  <si>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</si>
  <si>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</si>
  <si>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</si>
  <si>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</si>
  <si>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</si>
  <si>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</si>
  <si>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</si>
  <si>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</si>
  <si>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</si>
  <si>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</si>
  <si>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</si>
  <si>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</si>
  <si>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</si>
  <si>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</si>
  <si>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</si>
  <si>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</si>
  <si>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</si>
  <si>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</si>
  <si>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</si>
  <si>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</si>
  <si>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</si>
  <si>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</si>
  <si>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</si>
  <si>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</si>
  <si>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</si>
  <si>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</si>
  <si>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</si>
  <si>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</si>
  <si>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</si>
  <si>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</si>
  <si>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</si>
  <si>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</si>
  <si>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</si>
  <si>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</si>
  <si>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</si>
  <si>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</si>
  <si>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</si>
  <si>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</si>
  <si>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</si>
  <si>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</si>
  <si>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</si>
  <si>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</si>
  <si>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</si>
  <si>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</si>
  <si>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</si>
  <si>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</si>
  <si>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</si>
  <si>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</si>
  <si>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</si>
  <si>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</si>
  <si>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</si>
  <si>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</si>
  <si>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</si>
  <si>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</si>
  <si>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</si>
  <si>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</si>
  <si>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</si>
  <si>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</si>
  <si>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</si>
  <si>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</si>
  <si>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</si>
  <si>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</si>
  <si>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</si>
  <si>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</si>
  <si>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</si>
  <si>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</si>
  <si>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</si>
  <si>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</si>
  <si>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</si>
  <si>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</si>
  <si>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</si>
  <si>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</si>
  <si>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</si>
  <si>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</si>
  <si>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</si>
  <si>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</si>
  <si>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</si>
  <si>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</si>
  <si>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</si>
  <si>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</si>
  <si>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</si>
  <si>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</si>
  <si>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</si>
  <si>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</si>
  <si>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</si>
  <si>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</si>
  <si>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</si>
  <si>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</si>
  <si>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</si>
  <si>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</si>
  <si>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</si>
  <si>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</si>
  <si>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</si>
  <si>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</si>
  <si>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</si>
  <si>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</si>
  <si>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</si>
  <si>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</si>
  <si>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</si>
  <si>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</si>
  <si>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</si>
  <si>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</si>
  <si>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</si>
  <si>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</si>
  <si>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</si>
  <si>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</si>
  <si>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</si>
  <si>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</si>
  <si>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</si>
  <si>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</si>
  <si>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</si>
  <si>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</si>
  <si>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</si>
  <si>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</si>
  <si>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</si>
  <si>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</si>
  <si>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</si>
  <si>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</si>
  <si>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</si>
  <si>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</si>
  <si>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</si>
  <si>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</si>
  <si>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</si>
  <si>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</si>
  <si>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</si>
  <si>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</si>
  <si>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</si>
  <si>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</si>
  <si>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</si>
  <si>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</si>
  <si>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</si>
  <si>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</si>
  <si>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</si>
  <si>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</si>
  <si>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</si>
  <si>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</si>
  <si>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</si>
  <si>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</si>
  <si>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</si>
  <si>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</si>
  <si>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</si>
  <si>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</si>
  <si>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</si>
  <si>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</si>
  <si>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</si>
  <si>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</si>
  <si>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</si>
  <si>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</si>
  <si>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</si>
  <si>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</si>
  <si>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</si>
  <si>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</si>
  <si>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</si>
  <si>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</si>
  <si>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</si>
  <si>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</si>
  <si>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</si>
  <si>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</si>
  <si>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</si>
  <si>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</si>
  <si>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</si>
  <si>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</si>
  <si>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</si>
  <si>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</si>
  <si>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</si>
  <si>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</si>
  <si>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</si>
  <si>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</si>
  <si>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</si>
  <si>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</si>
  <si>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</si>
  <si>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</si>
  <si>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</si>
  <si>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</si>
  <si>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</si>
  <si>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</si>
  <si>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</si>
  <si>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</si>
  <si>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</si>
  <si>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</si>
  <si>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</si>
  <si>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</si>
  <si>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</si>
  <si>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</si>
  <si>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</si>
  <si>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</si>
  <si>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</si>
  <si>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</si>
  <si>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</si>
  <si>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</si>
  <si>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</si>
  <si>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</si>
  <si>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</si>
  <si>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</si>
  <si>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</si>
  <si>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</si>
  <si>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</si>
  <si>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</si>
  <si>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</si>
  <si>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</si>
  <si>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</si>
  <si>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</si>
  <si>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</si>
  <si>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</si>
  <si>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</si>
  <si>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</si>
  <si>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</si>
  <si>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</si>
  <si>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</si>
  <si>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</si>
  <si>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</si>
  <si>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</si>
  <si>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</si>
  <si>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</si>
  <si>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</si>
  <si>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</si>
  <si>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</si>
  <si>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</si>
  <si>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</si>
  <si>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</si>
  <si>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</si>
  <si>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</si>
  <si>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</si>
  <si>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</si>
  <si>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</si>
  <si>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</si>
  <si>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</si>
  <si>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</si>
  <si>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</si>
  <si>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</si>
  <si>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</si>
  <si>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</si>
  <si>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</si>
  <si>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</si>
  <si>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</si>
  <si>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</si>
  <si>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</si>
  <si>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</si>
  <si>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</si>
  <si>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</si>
  <si>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</si>
  <si>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</si>
  <si>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</si>
  <si>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</si>
  <si>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</si>
  <si>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</si>
  <si>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</si>
  <si>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</si>
  <si>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</si>
  <si>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</si>
  <si>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</si>
  <si>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</si>
  <si>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</si>
  <si>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</si>
  <si>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</si>
  <si>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</si>
  <si>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</si>
  <si>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</si>
  <si>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</si>
  <si>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</si>
  <si>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</si>
  <si>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</si>
  <si>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</si>
  <si>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</si>
  <si>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</si>
  <si>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</si>
  <si>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</si>
  <si>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</si>
  <si>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</si>
  <si>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</si>
  <si>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</si>
  <si>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</si>
  <si>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</si>
  <si>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</si>
  <si>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</si>
  <si>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</si>
  <si>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</si>
  <si>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</si>
  <si>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</si>
  <si>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</si>
  <si>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</si>
  <si>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</si>
  <si>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</si>
  <si>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</si>
  <si>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</si>
  <si>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</si>
  <si>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</si>
  <si>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</si>
  <si>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</si>
  <si>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</si>
  <si>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</si>
  <si>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</si>
  <si>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</si>
  <si>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</si>
  <si>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</si>
  <si>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</si>
  <si>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</si>
  <si>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</si>
  <si>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</si>
  <si>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</si>
  <si>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</si>
  <si>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</si>
  <si>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</si>
  <si>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</si>
  <si>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</si>
  <si>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</si>
  <si>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</si>
  <si>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</si>
  <si>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</si>
  <si>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</si>
  <si>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</si>
  <si>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</si>
  <si>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</si>
  <si>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</si>
  <si>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</si>
  <si>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</si>
  <si>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</si>
  <si>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</si>
  <si>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</si>
  <si>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</si>
  <si>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</si>
  <si>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</si>
  <si>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</si>
  <si>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</si>
  <si>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</si>
  <si>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</si>
  <si>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</si>
  <si>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</si>
  <si>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</si>
  <si>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</si>
  <si>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</si>
  <si>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</si>
  <si>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</si>
  <si>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</si>
  <si>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</si>
  <si>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</si>
  <si>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</si>
  <si>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</si>
  <si>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</si>
  <si>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</si>
  <si>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</si>
  <si>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</si>
  <si>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</si>
  <si>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</si>
  <si>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</si>
  <si>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</si>
  <si>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</si>
  <si>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</si>
  <si>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</si>
  <si>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</si>
  <si>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</si>
  <si>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</si>
  <si>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</si>
  <si>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</si>
  <si>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</si>
  <si>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</si>
  <si>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</si>
  <si>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</si>
  <si>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</si>
  <si>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</si>
  <si>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</si>
  <si>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</si>
  <si>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</si>
  <si>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</si>
  <si>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</si>
  <si>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</si>
  <si>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</si>
  <si>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</si>
  <si>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</si>
  <si>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</si>
  <si>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</si>
  <si>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</si>
  <si>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</si>
  <si>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</si>
  <si>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</si>
  <si>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</si>
  <si>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</si>
  <si>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</si>
  <si>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</si>
  <si>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</si>
  <si>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</si>
  <si>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</si>
  <si>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</si>
  <si>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</si>
  <si>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</si>
  <si>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</si>
  <si>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</si>
  <si>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</si>
  <si>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</si>
  <si>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</si>
  <si>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</si>
  <si>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</si>
  <si>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</si>
  <si>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</si>
  <si>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</si>
  <si>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</si>
  <si>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</si>
  <si>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</si>
  <si>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</si>
  <si>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</si>
  <si>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</si>
  <si>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</si>
  <si>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</si>
  <si>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</si>
  <si>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</si>
  <si>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</si>
  <si>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</si>
  <si>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</si>
  <si>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</si>
  <si>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</si>
  <si>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</si>
  <si>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</si>
  <si>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</si>
  <si>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</si>
  <si>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</si>
  <si>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</si>
  <si>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</si>
  <si>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</si>
  <si>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</si>
  <si>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</si>
  <si>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</si>
  <si>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</si>
  <si>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</si>
  <si>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</si>
  <si>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</si>
  <si>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</si>
  <si>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</si>
  <si>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</si>
  <si>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</si>
  <si>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</si>
  <si>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</si>
  <si>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</si>
  <si>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</si>
  <si>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</si>
  <si>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</si>
  <si>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</si>
  <si>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</si>
  <si>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</si>
  <si>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</si>
  <si>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</si>
  <si>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</si>
  <si>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</si>
  <si>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</si>
  <si>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</si>
  <si>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</si>
  <si>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</si>
  <si>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</si>
  <si>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</si>
  <si>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</si>
  <si>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</si>
  <si>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</si>
  <si>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</si>
  <si>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</si>
  <si>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</si>
  <si>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</si>
  <si>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</si>
  <si>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</si>
  <si>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</si>
  <si>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</si>
  <si>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</si>
  <si>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</si>
  <si>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</si>
  <si>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</si>
  <si>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</si>
  <si>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</si>
  <si>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</si>
  <si>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</si>
  <si>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</si>
  <si>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</si>
  <si>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</si>
  <si>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</si>
  <si>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</si>
  <si>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</si>
  <si>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</si>
  <si>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</si>
  <si>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</si>
  <si>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</si>
  <si>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</si>
  <si>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</si>
  <si>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</si>
  <si>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</si>
  <si>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</si>
  <si>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</si>
  <si>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</si>
  <si>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</si>
  <si>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</si>
  <si>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</si>
  <si>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</si>
  <si>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</si>
  <si>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</si>
  <si>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</si>
  <si>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</si>
  <si>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</si>
  <si>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</si>
  <si>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</si>
  <si>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</si>
  <si>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</si>
  <si>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</si>
  <si>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</si>
  <si>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</si>
  <si>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</si>
  <si>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</si>
  <si>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</si>
  <si>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</si>
  <si>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</si>
  <si>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</si>
  <si>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</si>
  <si>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</si>
  <si>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</si>
  <si>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</si>
  <si>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</si>
  <si>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</si>
  <si>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</si>
  <si>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</si>
  <si>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</si>
  <si>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</si>
  <si>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</si>
  <si>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</si>
  <si>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</si>
  <si>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</si>
  <si>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</si>
  <si>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</si>
  <si>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</si>
  <si>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</si>
  <si>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</si>
  <si>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</si>
  <si>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</si>
  <si>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</si>
  <si>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</si>
  <si>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</si>
  <si>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</si>
  <si>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</si>
  <si>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</si>
  <si>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</si>
  <si>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</si>
  <si>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</si>
  <si>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</si>
  <si>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</si>
  <si>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</si>
  <si>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</si>
  <si>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</si>
  <si>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</si>
  <si>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</si>
  <si>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</si>
  <si>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</si>
  <si>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</si>
  <si>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</si>
  <si>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</si>
  <si>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</si>
  <si>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</si>
  <si>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</si>
  <si>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</si>
  <si>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</si>
  <si>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</si>
  <si>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</si>
  <si>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</si>
  <si>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</si>
  <si>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</si>
  <si>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</si>
  <si>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</si>
  <si>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</si>
  <si>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</si>
  <si>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</si>
  <si>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</si>
  <si>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</si>
  <si>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</si>
  <si>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</si>
  <si>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</si>
  <si>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</si>
  <si>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</si>
  <si>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</si>
  <si>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</si>
  <si>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</si>
  <si>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</si>
  <si>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</si>
  <si>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</si>
  <si>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</si>
  <si>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</si>
  <si>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</si>
  <si>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</si>
  <si>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</si>
  <si>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</si>
  <si>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</si>
  <si>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</si>
  <si>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</si>
  <si>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</si>
  <si>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</si>
  <si>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</si>
  <si>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</si>
  <si>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</si>
  <si>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</si>
  <si>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</si>
  <si>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</si>
  <si>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</si>
  <si>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</si>
  <si>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</si>
  <si>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</si>
  <si>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</si>
  <si>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</si>
  <si>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</si>
  <si>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</si>
  <si>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</si>
  <si>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</si>
  <si>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</si>
  <si>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</si>
  <si>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</si>
  <si>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</si>
  <si>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</si>
  <si>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</si>
  <si>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</si>
  <si>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</si>
  <si>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</si>
  <si>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</si>
  <si>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</si>
  <si>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</si>
  <si>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</si>
  <si>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</si>
  <si>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</si>
  <si>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</si>
  <si>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</si>
  <si>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</si>
  <si>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</si>
  <si>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</si>
  <si>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</si>
  <si>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</si>
  <si>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</si>
  <si>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</si>
  <si>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</si>
  <si>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</si>
  <si>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</si>
  <si>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</si>
  <si>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</si>
  <si>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</si>
  <si>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</si>
  <si>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</si>
  <si>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</si>
  <si>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</si>
  <si>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</si>
  <si>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</si>
  <si>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</si>
  <si>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</si>
  <si>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</si>
  <si>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</si>
  <si>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</si>
  <si>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</si>
  <si>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</si>
  <si>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</si>
  <si>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</si>
  <si>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</si>
  <si>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</si>
  <si>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</si>
  <si>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</si>
  <si>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</si>
  <si>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</si>
  <si>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</si>
  <si>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</si>
  <si>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</si>
  <si>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</si>
  <si>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</si>
  <si>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</si>
  <si>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</si>
  <si>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</si>
  <si>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</si>
  <si>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</si>
  <si>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</si>
  <si>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</si>
  <si>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</si>
  <si>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</si>
  <si>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</si>
  <si>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</si>
  <si>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</si>
  <si>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</si>
  <si>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</si>
  <si>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</si>
  <si>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</si>
  <si>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</si>
  <si>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</si>
  <si>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</si>
  <si>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</si>
  <si>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</si>
  <si>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</si>
  <si>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</si>
  <si>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</si>
  <si>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</si>
  <si>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</si>
  <si>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</si>
  <si>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</si>
  <si>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</si>
  <si>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</si>
  <si>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</si>
  <si>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</si>
  <si>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</si>
  <si>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</si>
  <si>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</si>
  <si>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</si>
  <si>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</si>
  <si>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</si>
  <si>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</si>
  <si>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</si>
  <si>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</si>
  <si>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</si>
  <si>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</si>
  <si>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</si>
  <si>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</si>
  <si>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</si>
  <si>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</si>
  <si>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</si>
  <si>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</si>
  <si>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</si>
  <si>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</si>
  <si>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</si>
  <si>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</si>
  <si>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</si>
  <si>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</si>
  <si>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</si>
  <si>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</si>
  <si>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</si>
  <si>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</si>
  <si>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</si>
  <si>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</si>
  <si>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</si>
  <si>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</si>
  <si>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</si>
  <si>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</si>
  <si>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</si>
  <si>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</si>
  <si>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</si>
  <si>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</si>
  <si>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</si>
  <si>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</si>
  <si>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</si>
  <si>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</si>
  <si>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</si>
  <si>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</si>
  <si>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</si>
  <si>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</si>
  <si>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</si>
  <si>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</si>
  <si>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</si>
  <si>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</si>
  <si>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</si>
  <si>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</si>
  <si>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</si>
  <si>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</si>
  <si>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</si>
  <si>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</si>
  <si>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</si>
  <si>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</si>
  <si>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</si>
  <si>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</si>
  <si>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</si>
  <si>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</si>
  <si>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</si>
  <si>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</si>
  <si>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</si>
  <si>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</si>
  <si>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</si>
  <si>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</si>
  <si>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</si>
  <si>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</si>
  <si>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</si>
  <si>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</si>
  <si>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</si>
  <si>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</si>
  <si>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</si>
  <si>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</si>
  <si>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</si>
  <si>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</si>
  <si>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</si>
  <si>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</si>
  <si>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</si>
  <si>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</si>
  <si>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</si>
  <si>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</si>
  <si>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</si>
  <si>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</si>
  <si>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</si>
  <si>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</si>
  <si>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</si>
  <si>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</si>
  <si>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</si>
  <si>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</si>
  <si>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</si>
  <si>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</si>
  <si>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</si>
  <si>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</si>
  <si>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</si>
  <si>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</si>
  <si>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</si>
  <si>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</si>
  <si>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</si>
  <si>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</si>
  <si>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</si>
  <si>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</si>
  <si>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</si>
  <si>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</si>
  <si>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</si>
  <si>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</si>
  <si>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</si>
  <si>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</si>
  <si>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</si>
  <si>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</si>
  <si>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</si>
  <si>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</si>
  <si>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</si>
  <si>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</si>
  <si>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</si>
  <si>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</si>
  <si>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</si>
  <si>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</si>
  <si>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</si>
  <si>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</si>
  <si>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</si>
  <si>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</si>
  <si>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</si>
  <si>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</si>
  <si>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</si>
  <si>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</si>
  <si>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</si>
  <si>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</si>
  <si>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</si>
  <si>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</si>
  <si>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</si>
  <si>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</si>
  <si>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</si>
  <si>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</si>
  <si>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</si>
  <si>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</si>
  <si>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</si>
  <si>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</si>
  <si>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</si>
  <si>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</si>
  <si>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</si>
  <si>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</si>
  <si>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</si>
  <si>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</si>
  <si>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</si>
  <si>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</si>
  <si>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</si>
  <si>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</si>
  <si>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</si>
  <si>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</si>
  <si>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</si>
  <si>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</si>
  <si>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</si>
  <si>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</si>
  <si>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</si>
  <si>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</si>
  <si>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</si>
  <si>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</si>
  <si>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</si>
  <si>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</si>
  <si>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</si>
  <si>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</si>
  <si>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</si>
  <si>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</si>
  <si>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</si>
  <si>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</si>
  <si>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</si>
  <si>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</si>
  <si>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</si>
  <si>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</si>
  <si>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</si>
  <si>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</si>
  <si>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</si>
  <si>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</si>
  <si>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</si>
  <si>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</si>
  <si>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</si>
  <si>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</si>
  <si>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</si>
  <si>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</si>
  <si>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</si>
  <si>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</si>
  <si>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</si>
  <si>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</si>
  <si>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</si>
  <si>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</si>
  <si>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</si>
  <si>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</si>
  <si>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</si>
  <si>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</si>
  <si>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</si>
  <si>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</si>
  <si>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</si>
  <si>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</si>
  <si>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</si>
  <si>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</si>
  <si>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</si>
  <si>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</si>
  <si>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</si>
  <si>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</si>
  <si>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</si>
  <si>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</si>
  <si>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</si>
  <si>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</si>
  <si>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</si>
  <si>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</si>
  <si>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</si>
  <si>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</si>
  <si>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</si>
  <si>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</si>
  <si>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</si>
  <si>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</si>
  <si>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</si>
  <si>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</si>
  <si>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</si>
  <si>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</si>
  <si>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</si>
  <si>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</si>
  <si>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</si>
  <si>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</si>
  <si>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</si>
  <si>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</si>
  <si>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</si>
  <si>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</si>
  <si>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</si>
  <si>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</si>
  <si>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</si>
  <si>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</si>
  <si>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</si>
  <si>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</si>
  <si>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</si>
  <si>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</si>
  <si>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</si>
  <si>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</si>
  <si>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</si>
  <si>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</si>
  <si>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</si>
  <si>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</si>
  <si>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</si>
  <si>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</si>
  <si>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</si>
  <si>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</si>
  <si>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</si>
  <si>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</si>
  <si>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</si>
  <si>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</si>
  <si>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</si>
  <si>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</si>
  <si>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</si>
  <si>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</si>
  <si>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</si>
  <si>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</si>
  <si>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</si>
  <si>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</si>
  <si>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</si>
  <si>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</si>
  <si>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</si>
  <si>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</si>
  <si>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</si>
  <si>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</si>
  <si>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</si>
  <si>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</si>
  <si>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</si>
  <si>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</si>
  <si>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</si>
  <si>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</si>
  <si>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</si>
  <si>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</si>
  <si>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</si>
  <si>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</si>
  <si>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</si>
  <si>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</si>
  <si>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</si>
  <si>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</si>
  <si>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</si>
  <si>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</si>
  <si>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</si>
  <si>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</si>
  <si>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</si>
  <si>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</si>
  <si>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</si>
  <si>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</si>
  <si>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</si>
  <si>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</si>
  <si>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</si>
  <si>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</si>
  <si>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</si>
  <si>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</si>
  <si>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</si>
  <si>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</si>
  <si>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</si>
  <si>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</si>
  <si>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</si>
  <si>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</si>
  <si>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</si>
  <si>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</si>
  <si>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</si>
  <si>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</si>
  <si>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</si>
  <si>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</si>
  <si>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</si>
  <si>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</si>
  <si>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</si>
  <si>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</si>
  <si>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</si>
  <si>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</si>
  <si>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</si>
  <si>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</si>
  <si>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</si>
  <si>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</si>
  <si>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</si>
  <si>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</si>
  <si>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</si>
  <si>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</si>
  <si>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</si>
  <si>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</si>
  <si>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</si>
  <si>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</si>
  <si>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</si>
  <si>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</si>
  <si>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</si>
  <si>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</si>
  <si>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</si>
  <si>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</si>
  <si>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</si>
  <si>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</si>
  <si>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</si>
  <si>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</si>
  <si>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</si>
  <si>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</si>
  <si>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</si>
  <si>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</si>
  <si>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</si>
  <si>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</si>
  <si>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</si>
  <si>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</si>
  <si>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</si>
  <si>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</si>
  <si>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</si>
  <si>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</si>
  <si>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</si>
  <si>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</si>
  <si>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</si>
  <si>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</si>
  <si>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</si>
  <si>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</si>
  <si>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</si>
  <si>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</si>
  <si>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</si>
  <si>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</si>
  <si>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</si>
  <si>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</si>
  <si>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</si>
  <si>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</si>
  <si>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</si>
  <si>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</si>
  <si>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</si>
  <si>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</si>
  <si>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</si>
  <si>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</si>
  <si>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</si>
  <si>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</si>
  <si>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</si>
  <si>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</si>
  <si>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</si>
  <si>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</si>
  <si>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</si>
  <si>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</si>
  <si>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</si>
  <si>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</si>
  <si>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</si>
  <si>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</si>
  <si>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</si>
  <si>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</si>
  <si>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</si>
  <si>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</si>
  <si>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</si>
  <si>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</si>
  <si>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</si>
  <si>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</si>
  <si>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</si>
  <si>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</si>
  <si>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</si>
  <si>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</si>
  <si>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</si>
  <si>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</si>
  <si>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</si>
  <si>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</si>
  <si>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</si>
  <si>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</si>
  <si>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</si>
  <si>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</si>
  <si>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</si>
  <si>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</si>
  <si>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</si>
  <si>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</si>
  <si>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</si>
  <si>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</si>
  <si>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</si>
  <si>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</si>
  <si>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</si>
  <si>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</si>
  <si>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</si>
  <si>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</si>
  <si>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</si>
  <si>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</si>
  <si>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</si>
  <si>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</si>
  <si>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</si>
  <si>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</si>
  <si>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</si>
  <si>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</si>
  <si>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</si>
  <si>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</si>
  <si>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</si>
  <si>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</si>
  <si>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</si>
  <si>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</si>
  <si>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</si>
  <si>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</si>
  <si>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</si>
  <si>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</si>
  <si>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</si>
  <si>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</si>
  <si>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</si>
  <si>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</si>
  <si>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</si>
  <si>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</si>
  <si>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</si>
  <si>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</si>
  <si>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</si>
  <si>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</si>
  <si>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</si>
  <si>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</si>
  <si>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</si>
  <si>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</si>
  <si>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</si>
  <si>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</si>
  <si>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</si>
  <si>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</si>
  <si>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</si>
  <si>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</si>
  <si>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</si>
  <si>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</si>
  <si>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</si>
  <si>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</si>
  <si>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</si>
  <si>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</si>
  <si>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</si>
  <si>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</si>
  <si>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</si>
  <si>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</si>
  <si>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</si>
  <si>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</si>
  <si>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</si>
  <si>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</si>
  <si>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</si>
  <si>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</si>
  <si>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</si>
  <si>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</si>
  <si>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</si>
  <si>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</si>
  <si>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</si>
  <si>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</si>
  <si>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</si>
  <si>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</si>
  <si>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</si>
  <si>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</si>
  <si>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</si>
  <si>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</si>
  <si>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</si>
  <si>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</si>
  <si>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</si>
  <si>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</si>
  <si>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</si>
  <si>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</si>
  <si>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</si>
  <si>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</si>
  <si>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</si>
  <si>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</si>
  <si>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</si>
  <si>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</si>
  <si>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</si>
  <si>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</si>
  <si>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</si>
  <si>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</si>
  <si>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</si>
  <si>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</si>
  <si>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</si>
  <si>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</si>
  <si>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</si>
  <si>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</si>
  <si>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</si>
  <si>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</si>
  <si>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</si>
  <si>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</si>
  <si>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</si>
  <si>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</si>
  <si>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</si>
  <si>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</si>
  <si>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</si>
  <si>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</si>
  <si>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</si>
  <si>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</si>
  <si>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</si>
  <si>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</si>
  <si>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</si>
  <si>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</si>
  <si>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</si>
  <si>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</si>
  <si>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</si>
  <si>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</si>
  <si>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</si>
  <si>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</si>
  <si>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</si>
  <si>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</si>
  <si>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</si>
  <si>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</si>
  <si>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</si>
  <si>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</si>
  <si>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</si>
  <si>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</si>
  <si>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</si>
  <si>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</si>
  <si>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</si>
  <si>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</si>
  <si>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</si>
  <si>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</si>
  <si>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</si>
  <si>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</si>
  <si>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</si>
  <si>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</si>
  <si>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</si>
  <si>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</si>
  <si>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</si>
  <si>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</si>
  <si>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</si>
  <si>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</si>
  <si>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</si>
  <si>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</si>
  <si>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</si>
  <si>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</si>
  <si>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</si>
  <si>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</si>
  <si>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</si>
  <si>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</si>
  <si>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</si>
  <si>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</si>
  <si>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</si>
  <si>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</si>
  <si>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</si>
  <si>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</si>
  <si>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</si>
  <si>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</si>
  <si>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</si>
  <si>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</si>
  <si>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</si>
  <si>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</si>
  <si>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</si>
  <si>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</si>
  <si>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</si>
  <si>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</si>
  <si>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</si>
  <si>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</si>
  <si>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</si>
  <si>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</si>
  <si>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</si>
  <si>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</si>
  <si>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</si>
  <si>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</si>
  <si>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</si>
  <si>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</si>
  <si>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</si>
  <si>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</si>
  <si>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</si>
  <si>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</si>
  <si>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</si>
  <si>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</si>
  <si>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</si>
  <si>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</si>
  <si>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</si>
  <si>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</si>
  <si>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</si>
  <si>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</si>
  <si>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</si>
  <si>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</si>
  <si>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</si>
  <si>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</si>
  <si>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</si>
  <si>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</si>
  <si>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</si>
  <si>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</si>
  <si>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</si>
  <si>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</si>
  <si>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</si>
  <si>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</si>
  <si>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</si>
  <si>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</si>
  <si>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</si>
  <si>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</si>
  <si>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</si>
  <si>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</si>
  <si>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</si>
  <si>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</si>
  <si>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</si>
  <si>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</si>
  <si>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</si>
  <si>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</si>
  <si>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</si>
  <si>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</si>
  <si>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</si>
  <si>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</si>
  <si>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</si>
  <si>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</si>
  <si>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</si>
  <si>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</si>
  <si>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</si>
  <si>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</si>
  <si>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</si>
  <si>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</si>
  <si>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</si>
  <si>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</si>
  <si>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</si>
  <si>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</si>
  <si>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</si>
  <si>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</si>
  <si>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</si>
  <si>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</si>
  <si>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</si>
  <si>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</si>
  <si>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</si>
  <si>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</si>
  <si>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</si>
  <si>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</si>
  <si>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</si>
  <si>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</si>
  <si>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</si>
  <si>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</si>
  <si>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</si>
  <si>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</si>
  <si>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</si>
  <si>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</si>
  <si>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</si>
  <si>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</si>
  <si>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</si>
  <si>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</si>
  <si>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</si>
  <si>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</si>
  <si>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</si>
  <si>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</si>
  <si>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</si>
  <si>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</si>
  <si>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</si>
  <si>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</si>
  <si>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</si>
  <si>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</si>
  <si>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</si>
  <si>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</si>
  <si>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</si>
  <si>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</si>
  <si>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</si>
  <si>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</si>
  <si>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</si>
  <si>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</si>
  <si>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</si>
  <si>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</si>
  <si>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</si>
  <si>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</si>
  <si>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</si>
  <si>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</si>
  <si>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</si>
  <si>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</si>
  <si>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</si>
  <si>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</si>
  <si>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</si>
  <si>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</si>
  <si>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</si>
  <si>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</si>
  <si>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</si>
  <si>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</si>
  <si>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</si>
  <si>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</si>
  <si>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</si>
  <si>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</si>
  <si>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</si>
  <si>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</si>
  <si>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</si>
  <si>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</si>
  <si>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</si>
  <si>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</si>
  <si>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</si>
  <si>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</si>
  <si>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</si>
  <si>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</si>
  <si>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</si>
  <si>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</si>
  <si>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</si>
  <si>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</si>
  <si>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</si>
  <si>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</si>
  <si>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</si>
  <si>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</si>
  <si>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</si>
  <si>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</si>
  <si>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</si>
  <si>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</si>
  <si>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</si>
  <si>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</si>
  <si>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</si>
  <si>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</si>
  <si>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</si>
  <si>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</si>
  <si>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</si>
  <si>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</si>
  <si>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</si>
  <si>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</si>
  <si>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</si>
  <si>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</si>
  <si>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</si>
  <si>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</si>
  <si>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</si>
  <si>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</si>
  <si>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</si>
  <si>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</si>
  <si>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</si>
  <si>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</si>
  <si>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</si>
  <si>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</si>
  <si>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</si>
  <si>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</si>
  <si>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</si>
  <si>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</si>
  <si>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</si>
  <si>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</si>
  <si>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</si>
  <si>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</si>
  <si>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</si>
  <si>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</si>
  <si>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</si>
  <si>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</si>
  <si>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</si>
  <si>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</si>
  <si>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</si>
  <si>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</si>
  <si>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</si>
  <si>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</si>
  <si>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</si>
  <si>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</si>
  <si>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</si>
  <si>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</si>
  <si>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</si>
  <si>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</si>
  <si>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</si>
  <si>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</si>
  <si>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</si>
  <si>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</si>
  <si>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</si>
  <si>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</si>
  <si>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</si>
  <si>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</si>
  <si>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</si>
  <si>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</si>
  <si>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</si>
  <si>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</si>
  <si>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</si>
  <si>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</si>
  <si>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</si>
  <si>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</si>
  <si>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</si>
  <si>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</si>
  <si>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</si>
  <si>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</si>
  <si>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</si>
  <si>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</si>
  <si>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</si>
  <si>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</si>
  <si>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</si>
  <si>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</si>
  <si>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</si>
  <si>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</si>
  <si>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</si>
  <si>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</si>
  <si>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</si>
  <si>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</si>
  <si>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</si>
  <si>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</si>
  <si>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</si>
  <si>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</si>
  <si>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</si>
  <si>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</si>
  <si>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</si>
  <si>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</si>
  <si>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</si>
  <si>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</si>
  <si>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</si>
  <si>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</si>
  <si>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</si>
  <si>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</si>
  <si>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</si>
  <si>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</si>
  <si>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</si>
  <si>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</si>
  <si>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</si>
  <si>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</si>
  <si>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</si>
  <si>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</si>
  <si>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</si>
  <si>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</si>
  <si>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</si>
  <si>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</si>
  <si>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</si>
  <si>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</si>
  <si>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</si>
  <si>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</si>
  <si>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</si>
  <si>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</si>
  <si>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</si>
  <si>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</si>
  <si>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</si>
  <si>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</si>
  <si>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</si>
  <si>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</si>
  <si>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</si>
  <si>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</si>
  <si>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</si>
  <si>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</si>
  <si>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</si>
  <si>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</si>
  <si>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</si>
  <si>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</si>
  <si>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</si>
  <si>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</si>
  <si>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</si>
  <si>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</si>
  <si>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</si>
  <si>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</si>
  <si>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</si>
  <si>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</si>
  <si>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</si>
  <si>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</si>
  <si>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</si>
  <si>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</si>
  <si>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</si>
  <si>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</si>
  <si>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</si>
  <si>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</si>
  <si>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</si>
  <si>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</si>
  <si>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</si>
  <si>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</si>
  <si>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</si>
  <si>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</si>
  <si>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</si>
  <si>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</si>
  <si>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</si>
  <si>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</si>
  <si>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</si>
  <si>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</si>
  <si>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</si>
  <si>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</si>
  <si>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</si>
  <si>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</si>
  <si>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</si>
  <si>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</si>
  <si>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</si>
  <si>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</si>
  <si>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</si>
  <si>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</si>
  <si>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</si>
  <si>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</si>
  <si>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</si>
  <si>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</si>
  <si>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</si>
  <si>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</si>
  <si>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</si>
  <si>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</si>
  <si>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</si>
  <si>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</si>
  <si>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</si>
  <si>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</si>
  <si>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</si>
  <si>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</si>
  <si>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</si>
  <si>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</si>
  <si>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</si>
  <si>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</si>
  <si>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</si>
  <si>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</si>
  <si>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</si>
  <si>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</si>
  <si>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</si>
  <si>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</si>
  <si>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</si>
  <si>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</si>
  <si>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</si>
  <si>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</si>
  <si>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</si>
  <si>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</si>
  <si>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</si>
  <si>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</si>
  <si>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</si>
  <si>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</si>
  <si>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</si>
  <si>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</si>
  <si>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</si>
  <si>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</si>
  <si>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</si>
  <si>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</si>
  <si>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</si>
  <si>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</si>
  <si>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</si>
  <si>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</si>
  <si>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</si>
  <si>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</si>
  <si>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</si>
  <si>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</si>
  <si>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</si>
  <si>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</si>
  <si>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</si>
  <si>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</si>
  <si>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</si>
  <si>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</si>
  <si>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</si>
  <si>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</si>
  <si>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</si>
  <si>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</si>
  <si>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</si>
  <si>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</si>
  <si>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</si>
  <si>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</si>
  <si>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</si>
  <si>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</si>
  <si>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</si>
  <si>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</si>
  <si>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</si>
  <si>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</si>
  <si>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</si>
  <si>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</si>
  <si>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</si>
  <si>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</si>
  <si>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</si>
  <si>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</si>
  <si>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</si>
  <si>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</si>
  <si>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</si>
  <si>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</si>
  <si>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</si>
  <si>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</si>
  <si>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</si>
  <si>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</si>
  <si>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</si>
  <si>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</si>
  <si>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</si>
  <si>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</si>
  <si>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</si>
  <si>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</si>
  <si>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</si>
  <si>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</si>
  <si>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</si>
  <si>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</si>
  <si>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</si>
  <si>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</si>
  <si>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</si>
  <si>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</si>
  <si>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</si>
  <si>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</si>
  <si>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</si>
  <si>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</si>
  <si>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</si>
  <si>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</si>
  <si>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</si>
  <si>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</si>
  <si>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</si>
  <si>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</si>
  <si>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</si>
  <si>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</si>
  <si>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</si>
  <si>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</si>
  <si>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</si>
  <si>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</si>
  <si>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</si>
  <si>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</si>
  <si>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</si>
  <si>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</si>
  <si>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</si>
  <si>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</si>
  <si>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</si>
  <si>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</si>
  <si>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</si>
  <si>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</si>
  <si>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</si>
  <si>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</si>
  <si>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</si>
  <si>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</si>
  <si>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</si>
  <si>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</si>
  <si>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</si>
  <si>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</si>
  <si>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</si>
  <si>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</si>
  <si>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</si>
  <si>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</si>
  <si>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</si>
  <si>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</si>
  <si>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</si>
  <si>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</si>
  <si>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</si>
  <si>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</si>
  <si>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</si>
  <si>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</si>
  <si>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</si>
  <si>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</si>
  <si>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</si>
  <si>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</si>
  <si>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</si>
  <si>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</si>
  <si>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</si>
  <si>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</si>
  <si>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</si>
  <si>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</si>
  <si>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</si>
  <si>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</si>
  <si>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</si>
  <si>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</si>
  <si>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</si>
  <si>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</si>
  <si>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</si>
  <si>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</si>
  <si>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</si>
  <si>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</si>
  <si>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</si>
  <si>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</si>
  <si>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</si>
  <si>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</si>
  <si>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</si>
  <si>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</si>
  <si>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</si>
  <si>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</si>
  <si>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</si>
  <si>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</si>
  <si>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</si>
  <si>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</si>
  <si>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</si>
  <si>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</si>
  <si>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</si>
  <si>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</si>
  <si>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</si>
  <si>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</si>
  <si>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</si>
  <si>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</si>
  <si>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</si>
  <si>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</si>
  <si>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</si>
  <si>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</si>
  <si>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</si>
  <si>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</si>
  <si>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</si>
  <si>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</si>
  <si>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</si>
  <si>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</si>
  <si>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</si>
  <si>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</si>
  <si>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</si>
  <si>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</si>
  <si>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</si>
  <si>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</si>
  <si>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</si>
  <si>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</si>
  <si>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</si>
  <si>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</si>
  <si>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</si>
  <si>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</si>
  <si>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</si>
  <si>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</si>
  <si>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</si>
  <si>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</si>
  <si>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</si>
  <si>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</si>
  <si>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</si>
  <si>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</si>
  <si>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</si>
  <si>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</si>
  <si>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</si>
  <si>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</si>
  <si>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</si>
  <si>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</si>
  <si>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</si>
  <si>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</si>
  <si>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</si>
  <si>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</si>
  <si>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</si>
  <si>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</si>
  <si>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</si>
  <si>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</si>
  <si>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</si>
  <si>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</si>
  <si>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</si>
  <si>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</si>
  <si>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</si>
  <si>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</si>
  <si>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</si>
  <si>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</si>
  <si>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</si>
  <si>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</si>
  <si>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</si>
  <si>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</si>
  <si>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</si>
  <si>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</si>
  <si>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</si>
  <si>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</si>
  <si>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</si>
  <si>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</si>
  <si>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</si>
  <si>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</si>
  <si>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</si>
  <si>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</si>
  <si>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</si>
  <si>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</si>
  <si>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</si>
  <si>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</si>
  <si>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</si>
  <si>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</si>
  <si>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</si>
  <si>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</si>
  <si>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</si>
  <si>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</si>
  <si>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</si>
  <si>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</si>
  <si>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</si>
  <si>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</si>
  <si>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</si>
  <si>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</si>
  <si>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</si>
  <si>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</si>
  <si>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</si>
  <si>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</si>
  <si>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</si>
  <si>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</si>
  <si>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</si>
  <si>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</si>
  <si>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</si>
  <si>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</si>
  <si>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</si>
  <si>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</si>
  <si>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</si>
  <si>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</si>
  <si>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</si>
  <si>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</si>
  <si>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</si>
  <si>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</si>
  <si>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</si>
  <si>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</si>
  <si>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</si>
  <si>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</si>
  <si>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</si>
  <si>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</si>
  <si>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</si>
  <si>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</si>
  <si>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</si>
  <si>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</si>
  <si>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</si>
  <si>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</si>
  <si>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</si>
  <si>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</si>
  <si>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</si>
  <si>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</si>
  <si>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</si>
  <si>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</si>
  <si>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</si>
  <si>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</si>
  <si>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</si>
  <si>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</si>
  <si>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</si>
  <si>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</si>
  <si>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</si>
  <si>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</si>
  <si>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</si>
  <si>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</si>
  <si>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</si>
  <si>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</si>
  <si>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</si>
  <si>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</si>
  <si>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</si>
  <si>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</si>
  <si>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</si>
  <si>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</si>
  <si>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</si>
  <si>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</si>
  <si>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</si>
  <si>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</si>
  <si>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</si>
  <si>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</si>
  <si>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</si>
  <si>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</si>
  <si>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</si>
  <si>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</si>
  <si>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</si>
  <si>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</si>
  <si>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</si>
  <si>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</si>
  <si>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</si>
  <si>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</si>
  <si>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</si>
  <si>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</si>
  <si>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</si>
  <si>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</si>
  <si>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</si>
  <si>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</si>
  <si>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</si>
  <si>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</si>
  <si>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</si>
  <si>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</si>
  <si>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</si>
  <si>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</si>
  <si>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</si>
  <si>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</si>
  <si>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</si>
  <si>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</si>
  <si>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</si>
  <si>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</si>
  <si>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</si>
  <si>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</si>
  <si>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</si>
  <si>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</si>
  <si>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</si>
  <si>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</si>
  <si>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</si>
  <si>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</si>
  <si>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</si>
  <si>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</si>
  <si>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</si>
  <si>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</si>
  <si>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</si>
  <si>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</si>
  <si>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</si>
  <si>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</si>
  <si>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</si>
  <si>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</si>
  <si>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</si>
  <si>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</si>
  <si>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</si>
  <si>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</si>
  <si>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</si>
  <si>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</si>
  <si>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</si>
  <si>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</si>
  <si>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</si>
  <si>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</si>
  <si>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</si>
  <si>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</si>
  <si>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</si>
  <si>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</si>
  <si>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</si>
  <si>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</si>
  <si>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</si>
  <si>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</si>
  <si>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</si>
  <si>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</si>
  <si>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</si>
  <si>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</si>
  <si>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</si>
  <si>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</si>
  <si>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</si>
  <si>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</si>
  <si>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</si>
  <si>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</si>
  <si>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</si>
  <si>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</si>
  <si>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</si>
  <si>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</si>
  <si>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</si>
  <si>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</si>
  <si>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</si>
  <si>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</si>
  <si>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</si>
  <si>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</si>
  <si>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</si>
  <si>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</si>
  <si>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</si>
  <si>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</si>
  <si>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</si>
  <si>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</si>
  <si>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</si>
  <si>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</si>
  <si>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</si>
  <si>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</si>
  <si>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</si>
  <si>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</si>
  <si>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</si>
  <si>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</si>
  <si>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</si>
  <si>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</si>
  <si>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</si>
  <si>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</si>
  <si>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</si>
  <si>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</si>
  <si>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</si>
  <si>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</si>
  <si>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</si>
  <si>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</si>
  <si>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</si>
  <si>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</si>
  <si>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</si>
  <si>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</si>
  <si>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</si>
  <si>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</si>
  <si>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</si>
  <si>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</si>
  <si>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</si>
  <si>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</si>
  <si>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</si>
  <si>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</si>
  <si>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</si>
  <si>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</si>
  <si>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</si>
  <si>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</si>
  <si>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</si>
  <si>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</si>
  <si>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</si>
  <si>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</si>
  <si>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</si>
  <si>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</si>
  <si>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</si>
  <si>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</si>
  <si>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</si>
  <si>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</si>
  <si>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</si>
  <si>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</si>
  <si>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</si>
  <si>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</si>
  <si>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</si>
  <si>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</si>
  <si>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</si>
  <si>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</si>
  <si>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</si>
  <si>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</si>
  <si>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</si>
  <si>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</si>
  <si>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</si>
  <si>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</si>
  <si>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</si>
  <si>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</si>
  <si>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</si>
  <si>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</si>
  <si>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</si>
  <si>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</si>
  <si>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</si>
  <si>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</si>
  <si>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</si>
  <si>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</si>
  <si>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</si>
  <si>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</si>
  <si>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</si>
  <si>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</si>
  <si>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</si>
  <si>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</si>
  <si>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</si>
  <si>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</si>
  <si>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</si>
  <si>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</si>
  <si>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</si>
  <si>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</si>
  <si>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</si>
  <si>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</si>
  <si>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</si>
  <si>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</si>
  <si>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</si>
  <si>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</si>
  <si>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</si>
  <si>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</si>
  <si>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</si>
  <si>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</si>
  <si>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</si>
  <si>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</si>
  <si>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</si>
  <si>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</si>
  <si>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</si>
  <si>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</si>
  <si>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</si>
  <si>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</si>
  <si>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</si>
  <si>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</si>
  <si>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</si>
  <si>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</si>
  <si>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</si>
  <si>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</si>
  <si>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</si>
  <si>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</si>
  <si>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</si>
  <si>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</si>
  <si>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</si>
  <si>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</si>
  <si>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</si>
  <si>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</si>
  <si>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</si>
  <si>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</si>
  <si>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</si>
  <si>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</si>
  <si>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</si>
  <si>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</si>
  <si>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</si>
  <si>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</si>
  <si>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</si>
  <si>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</si>
  <si>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</si>
  <si>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</si>
  <si>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</si>
  <si>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</si>
  <si>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</si>
  <si>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</si>
  <si>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</si>
  <si>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</si>
  <si>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</si>
  <si>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</si>
  <si>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</si>
  <si>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</si>
  <si>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</si>
  <si>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</si>
  <si>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</si>
  <si>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</si>
  <si>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</si>
  <si>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</si>
  <si>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</si>
  <si>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</si>
  <si>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</si>
  <si>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</si>
  <si>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</si>
  <si>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</si>
  <si>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</si>
  <si>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</si>
  <si>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</si>
  <si>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</si>
  <si>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</si>
  <si>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</si>
  <si>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</si>
  <si>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</si>
  <si>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</si>
  <si>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</si>
  <si>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</si>
  <si>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</si>
  <si>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</si>
  <si>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</si>
  <si>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</si>
  <si>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</si>
  <si>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</si>
  <si>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</si>
  <si>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</si>
  <si>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</si>
  <si>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</si>
  <si>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</si>
  <si>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</si>
  <si>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</si>
  <si>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</si>
  <si>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</si>
  <si>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</si>
  <si>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</si>
  <si>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</si>
  <si>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</si>
  <si>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</si>
  <si>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</si>
  <si>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</si>
  <si>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</si>
  <si>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</si>
  <si>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</si>
  <si>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</si>
  <si>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</si>
  <si>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</si>
  <si>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</si>
  <si>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</si>
  <si>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</si>
  <si>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</si>
  <si>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</si>
  <si>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</si>
  <si>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</si>
  <si>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</si>
  <si>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</si>
  <si>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</si>
  <si>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</si>
  <si>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</si>
  <si>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</si>
  <si>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</si>
  <si>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</si>
  <si>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</si>
  <si>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</si>
  <si>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</si>
  <si>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</si>
  <si>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</si>
  <si>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</si>
  <si>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</si>
  <si>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</si>
  <si>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</si>
  <si>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</si>
  <si>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</si>
  <si>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</si>
  <si>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</si>
  <si>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</si>
  <si>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</si>
  <si>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</si>
  <si>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</si>
  <si>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</si>
  <si>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</si>
  <si>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</si>
  <si>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</si>
  <si>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</si>
  <si>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</si>
  <si>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</si>
  <si>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</si>
  <si>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</si>
  <si>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</si>
  <si>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</si>
  <si>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</si>
  <si>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</si>
  <si>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</si>
  <si>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</si>
  <si>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</si>
  <si>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</si>
  <si>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</si>
  <si>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</si>
  <si>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</si>
  <si>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</si>
  <si>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</si>
  <si>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</si>
  <si>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</si>
  <si>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</si>
  <si>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</si>
  <si>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</si>
  <si>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</si>
  <si>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</si>
  <si>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</si>
  <si>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</si>
  <si>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</si>
  <si>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</si>
  <si>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</si>
  <si>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</si>
  <si>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</si>
  <si>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</si>
  <si>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</si>
  <si>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</si>
  <si>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</si>
  <si>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</si>
  <si>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</si>
  <si>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</si>
  <si>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</si>
  <si>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</si>
  <si>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</si>
  <si>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</si>
  <si>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</si>
  <si>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</si>
  <si>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</si>
  <si>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</si>
  <si>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</si>
  <si>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</si>
  <si>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</si>
  <si>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</si>
  <si>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</si>
  <si>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</si>
  <si>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</si>
  <si>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</si>
  <si>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</si>
  <si>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</si>
  <si>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</si>
  <si>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</si>
  <si>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</si>
  <si>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</si>
  <si>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</si>
  <si>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</si>
  <si>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</si>
  <si>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</si>
  <si>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</si>
  <si>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</si>
  <si>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</si>
  <si>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</si>
  <si>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</si>
  <si>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</si>
  <si>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</si>
  <si>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</si>
  <si>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</si>
  <si>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</si>
  <si>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</si>
  <si>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</si>
  <si>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</si>
  <si>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</si>
  <si>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</si>
  <si>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</si>
  <si>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</si>
  <si>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</si>
  <si>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</si>
  <si>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</si>
  <si>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</si>
  <si>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</si>
  <si>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</si>
  <si>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</si>
  <si>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</si>
  <si>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</si>
  <si>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</si>
  <si>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</si>
  <si>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</si>
  <si>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</si>
  <si>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</si>
  <si>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</si>
  <si>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</si>
  <si>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</si>
  <si>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</si>
  <si>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</si>
  <si>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</si>
  <si>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</si>
  <si>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</si>
  <si>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</si>
  <si>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</si>
  <si>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</si>
  <si>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</si>
  <si>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</si>
  <si>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</si>
  <si>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</si>
  <si>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</si>
  <si>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</si>
  <si>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</si>
  <si>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</si>
  <si>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</si>
  <si>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</si>
  <si>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</si>
  <si>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</si>
  <si>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</si>
  <si>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</si>
  <si>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</si>
  <si>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</si>
  <si>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</si>
  <si>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</si>
  <si>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</si>
  <si>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</si>
  <si>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</si>
  <si>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</si>
  <si>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</si>
  <si>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</si>
  <si>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</si>
  <si>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</si>
  <si>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</si>
  <si>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</si>
  <si>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</si>
  <si>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</si>
  <si>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</si>
  <si>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</si>
  <si>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</si>
  <si>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</si>
  <si>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</si>
  <si>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</si>
  <si>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</si>
  <si>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</si>
  <si>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</si>
  <si>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</si>
  <si>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</si>
  <si>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</si>
  <si>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</si>
  <si>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</si>
  <si>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</si>
  <si>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</si>
  <si>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</si>
  <si>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</si>
  <si>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</si>
  <si>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</si>
  <si>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</si>
  <si>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</si>
  <si>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</si>
  <si>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</si>
  <si>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</si>
  <si>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</si>
  <si>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</si>
  <si>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</si>
  <si>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</si>
  <si>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</si>
  <si>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</si>
  <si>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</si>
  <si>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</si>
  <si>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</si>
  <si>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</si>
  <si>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</si>
  <si>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</si>
  <si>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</si>
  <si>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</si>
  <si>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</si>
  <si>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</si>
  <si>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</si>
  <si>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</si>
  <si>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</si>
  <si>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</si>
  <si>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</si>
  <si>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</si>
  <si>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</si>
  <si>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</si>
  <si>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</si>
  <si>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</si>
  <si>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</si>
  <si>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</si>
  <si>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</si>
  <si>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</si>
  <si>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</si>
  <si>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</si>
  <si>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</si>
  <si>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</si>
  <si>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</si>
  <si>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</si>
  <si>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</si>
  <si>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</si>
  <si>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</si>
  <si>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</si>
  <si>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</si>
  <si>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</si>
  <si>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</si>
  <si>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</si>
  <si>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</si>
  <si>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</si>
  <si>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</si>
  <si>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</si>
  <si>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</si>
  <si>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</si>
  <si>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</si>
  <si>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</si>
  <si>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</si>
  <si>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</si>
  <si>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</si>
  <si>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</si>
  <si>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</si>
  <si>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</si>
  <si>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</si>
  <si>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</si>
  <si>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</si>
  <si>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</si>
  <si>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</si>
  <si>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</si>
  <si>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</si>
  <si>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</si>
  <si>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</si>
  <si>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</si>
  <si>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</si>
  <si>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</si>
  <si>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</si>
  <si>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</si>
  <si>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</si>
  <si>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</si>
  <si>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</si>
  <si>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</si>
  <si>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</si>
  <si>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</si>
  <si>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</si>
  <si>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</si>
  <si>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</si>
  <si>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</si>
  <si>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</si>
  <si>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</si>
  <si>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</si>
  <si>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</si>
  <si>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</si>
  <si>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</si>
  <si>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</si>
  <si>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</si>
  <si>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</si>
  <si>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</si>
  <si>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</si>
  <si>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</si>
  <si>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</si>
  <si>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</si>
  <si>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</si>
  <si>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</si>
  <si>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</si>
  <si>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</si>
  <si>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</si>
  <si>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</si>
  <si>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</si>
  <si>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</si>
  <si>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</si>
  <si>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</si>
  <si>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</si>
  <si>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</si>
  <si>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</si>
  <si>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</si>
  <si>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</si>
  <si>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</si>
  <si>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</si>
  <si>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</si>
  <si>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</si>
  <si>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</si>
  <si>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</si>
  <si>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</si>
  <si>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</si>
  <si>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</si>
  <si>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</si>
  <si>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</si>
  <si>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</si>
  <si>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</si>
  <si>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</si>
  <si>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</si>
  <si>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</si>
  <si>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</si>
  <si>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</si>
  <si>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</si>
  <si>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</si>
  <si>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</si>
  <si>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</si>
  <si>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</si>
  <si>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</si>
  <si>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</si>
  <si>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</si>
  <si>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</si>
  <si>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</si>
  <si>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</si>
  <si>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</si>
  <si>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</si>
  <si>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</si>
  <si>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</si>
  <si>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</si>
  <si>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</si>
  <si>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</si>
  <si>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</si>
  <si>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</si>
  <si>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</si>
  <si>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</si>
  <si>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</si>
  <si>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</si>
  <si>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</si>
  <si>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</si>
  <si>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</si>
  <si>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</si>
  <si>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</si>
  <si>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</si>
  <si>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</si>
  <si>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</si>
  <si>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</si>
  <si>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</si>
  <si>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</si>
  <si>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</si>
  <si>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</si>
  <si>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</si>
  <si>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</si>
  <si>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</si>
  <si>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</si>
  <si>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</si>
  <si>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</si>
  <si>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</si>
  <si>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</si>
  <si>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</si>
  <si>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</si>
  <si>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</si>
  <si>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</si>
  <si>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</si>
  <si>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</si>
  <si>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</si>
  <si>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</si>
  <si>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</si>
  <si>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</si>
  <si>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</si>
  <si>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</si>
  <si>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</si>
  <si>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</si>
  <si>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</si>
  <si>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</si>
  <si>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</si>
  <si>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</si>
  <si>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</si>
  <si>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</si>
  <si>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</si>
  <si>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</si>
  <si>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</si>
  <si>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</si>
  <si>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</si>
  <si>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</si>
  <si>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</si>
  <si>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</si>
  <si>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</si>
  <si>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</si>
  <si>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</si>
  <si>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</si>
  <si>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</si>
  <si>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</si>
  <si>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</si>
  <si>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</si>
  <si>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</si>
  <si>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</si>
  <si>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</si>
  <si>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</si>
  <si>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</si>
  <si>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</si>
  <si>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</si>
  <si>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</si>
  <si>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</si>
  <si>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</si>
  <si>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</si>
  <si>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</si>
  <si>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</si>
  <si>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</si>
  <si>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</si>
  <si>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</si>
  <si>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</si>
  <si>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</si>
  <si>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</si>
  <si>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</si>
  <si>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</si>
  <si>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</si>
  <si>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</si>
  <si>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</si>
  <si>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</si>
  <si>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</si>
  <si>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</si>
  <si>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</si>
  <si>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</si>
  <si>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</si>
  <si>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</si>
  <si>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</si>
  <si>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</si>
  <si>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</si>
  <si>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</si>
  <si>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</si>
  <si>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</si>
  <si>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</si>
  <si>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</si>
  <si>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</si>
  <si>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</si>
  <si>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</si>
  <si>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</si>
  <si>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</si>
  <si>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</si>
  <si>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</si>
  <si>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</si>
  <si>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</si>
  <si>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</si>
  <si>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</si>
  <si>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</si>
  <si>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</si>
  <si>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</si>
  <si>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</si>
  <si>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</si>
  <si>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</si>
  <si>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</si>
  <si>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</si>
  <si>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</si>
  <si>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</si>
  <si>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</si>
  <si>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</si>
  <si>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</si>
  <si>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</si>
  <si>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</si>
  <si>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</si>
  <si>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</si>
  <si>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</si>
  <si>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</si>
  <si>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</si>
  <si>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</si>
  <si>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</si>
  <si>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</si>
  <si>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</si>
  <si>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</si>
  <si>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</si>
  <si>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</si>
  <si>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</si>
  <si>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</si>
  <si>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</si>
  <si>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</si>
  <si>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</si>
  <si>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</si>
  <si>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</si>
  <si>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</si>
  <si>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</si>
  <si>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</si>
  <si>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</si>
  <si>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</si>
  <si>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</si>
  <si>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</si>
  <si>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</si>
  <si>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</si>
  <si>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</si>
  <si>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</si>
  <si>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</si>
  <si>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</si>
  <si>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</si>
  <si>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</si>
  <si>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</si>
  <si>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</si>
  <si>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</si>
  <si>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</si>
  <si>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</si>
  <si>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</si>
  <si>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</si>
  <si>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</si>
  <si>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</si>
  <si>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</si>
  <si>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</si>
  <si>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</si>
  <si>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</si>
  <si>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</si>
  <si>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</si>
  <si>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</si>
  <si>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</si>
  <si>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</si>
  <si>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</si>
  <si>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</si>
  <si>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</si>
  <si>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</si>
  <si>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</si>
  <si>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</si>
  <si>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</si>
  <si>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</si>
  <si>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</si>
  <si>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</si>
  <si>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</si>
  <si>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</si>
  <si>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</si>
  <si>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</si>
  <si>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</si>
  <si>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</si>
  <si>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</si>
  <si>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</si>
  <si>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</si>
  <si>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</si>
  <si>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</si>
  <si>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</si>
  <si>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</si>
  <si>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</si>
  <si>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</si>
  <si>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</si>
  <si>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</si>
  <si>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</si>
  <si>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</si>
  <si>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</si>
  <si>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</si>
  <si>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</si>
  <si>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</si>
  <si>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</si>
  <si>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</si>
  <si>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</si>
  <si>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</si>
  <si>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</si>
  <si>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</si>
  <si>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</si>
  <si>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</si>
  <si>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</si>
  <si>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</si>
  <si>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</si>
  <si>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</si>
  <si>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</si>
  <si>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</si>
  <si>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</si>
  <si>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</si>
  <si>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</si>
  <si>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</si>
  <si>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</si>
  <si>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</si>
  <si>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</si>
  <si>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</si>
  <si>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</si>
  <si>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</si>
  <si>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</si>
  <si>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</si>
  <si>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</si>
  <si>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</si>
  <si>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</si>
  <si>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</si>
  <si>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</si>
  <si>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</si>
  <si>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</si>
  <si>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</si>
  <si>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</si>
  <si>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</si>
  <si>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</si>
  <si>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</si>
  <si>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</si>
  <si>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</si>
  <si>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</si>
  <si>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</si>
  <si>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</si>
  <si>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</si>
  <si>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</si>
  <si>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</si>
  <si>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</si>
  <si>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</si>
  <si>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</si>
  <si>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</si>
  <si>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</si>
  <si>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</si>
  <si>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</si>
  <si>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</si>
  <si>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</si>
  <si>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</si>
  <si>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</si>
  <si>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</si>
  <si>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</si>
  <si>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</si>
  <si>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</si>
  <si>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</si>
  <si>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</si>
  <si>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</si>
  <si>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</si>
  <si>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</si>
  <si>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</si>
  <si>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</si>
  <si>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</si>
  <si>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</si>
  <si>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</si>
  <si>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</si>
  <si>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</si>
  <si>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</si>
  <si>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</si>
  <si>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</si>
  <si>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</si>
  <si>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</si>
  <si>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</si>
  <si>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</si>
  <si>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</si>
  <si>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</si>
  <si>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</si>
  <si>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</si>
  <si>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</si>
  <si>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</si>
  <si>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</si>
  <si>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</si>
  <si>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</si>
  <si>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</si>
  <si>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</si>
  <si>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</si>
  <si>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</si>
  <si>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</si>
  <si>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</si>
  <si>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</si>
  <si>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</si>
  <si>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</si>
  <si>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</si>
  <si>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</si>
  <si>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</si>
  <si>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</si>
  <si>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</si>
  <si>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</si>
  <si>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</si>
  <si>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</si>
  <si>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</si>
  <si>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</si>
  <si>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</si>
  <si>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</si>
  <si>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</si>
  <si>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</si>
  <si>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</si>
  <si>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</si>
  <si>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</si>
  <si>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</si>
  <si>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</si>
  <si>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</si>
  <si>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</si>
  <si>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</si>
  <si>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</si>
  <si>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</si>
  <si>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</si>
  <si>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</si>
  <si>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</si>
  <si>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</si>
  <si>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</si>
  <si>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</si>
  <si>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</si>
  <si>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</si>
  <si>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</si>
  <si>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</si>
  <si>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</si>
  <si>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</si>
  <si>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</si>
  <si>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</si>
  <si>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</si>
  <si>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</si>
  <si>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</si>
  <si>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</si>
  <si>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</si>
  <si>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</si>
  <si>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</si>
  <si>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</si>
  <si>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</si>
  <si>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</si>
  <si>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</si>
  <si>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</si>
  <si>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</si>
  <si>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</si>
  <si>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</si>
  <si>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</si>
  <si>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</si>
  <si>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</si>
  <si>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</si>
  <si>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</si>
  <si>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</si>
  <si>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</si>
  <si>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</si>
  <si>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</si>
  <si>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</si>
  <si>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</si>
  <si>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</si>
  <si>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</si>
  <si>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</si>
  <si>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</si>
  <si>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</si>
  <si>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</si>
  <si>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</si>
  <si>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</si>
  <si>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</si>
  <si>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</si>
  <si>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</si>
  <si>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</si>
  <si>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</si>
  <si>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</si>
  <si>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</si>
  <si>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</si>
  <si>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</si>
  <si>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</si>
  <si>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</si>
  <si>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</si>
  <si>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</si>
  <si>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</si>
  <si>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</si>
  <si>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</si>
  <si>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</si>
  <si>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</si>
  <si>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</si>
  <si>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</si>
  <si>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</si>
  <si>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</si>
  <si>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</si>
  <si>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</si>
  <si>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</si>
  <si>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</si>
  <si>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</si>
  <si>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</si>
  <si>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</si>
  <si>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</si>
  <si>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</si>
  <si>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</si>
  <si>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</si>
  <si>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</si>
  <si>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</si>
  <si>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</si>
  <si>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</si>
  <si>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</si>
  <si>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</si>
  <si>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</si>
  <si>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</si>
  <si>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</si>
  <si>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</si>
  <si>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</si>
  <si>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</si>
  <si>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</si>
  <si>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</si>
  <si>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</si>
  <si>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</si>
  <si>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</si>
  <si>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</si>
  <si>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</si>
  <si>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</si>
  <si>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</si>
  <si>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</si>
  <si>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</si>
  <si>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</si>
  <si>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</si>
  <si>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</si>
  <si>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</si>
  <si>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</si>
  <si>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</si>
  <si>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</si>
  <si>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</si>
  <si>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</si>
  <si>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</si>
  <si>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</si>
  <si>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</si>
  <si>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</si>
  <si>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</si>
  <si>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</si>
  <si>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</si>
  <si>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</si>
  <si>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</si>
  <si>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</si>
  <si>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</si>
  <si>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</si>
  <si>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</si>
  <si>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</si>
  <si>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</si>
  <si>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</si>
  <si>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</si>
  <si>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</si>
  <si>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</si>
  <si>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</si>
  <si>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</si>
  <si>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</si>
  <si>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</si>
  <si>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</si>
  <si>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</si>
  <si>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</si>
  <si>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</si>
  <si>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</si>
  <si>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</si>
  <si>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</si>
  <si>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</si>
  <si>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</si>
  <si>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</si>
  <si>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</si>
  <si>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</si>
  <si>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</si>
  <si>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</si>
  <si>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</si>
  <si>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</si>
  <si>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</si>
  <si>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</si>
  <si>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</si>
  <si>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</si>
  <si>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</si>
  <si>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</si>
  <si>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</si>
  <si>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</si>
  <si>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</si>
  <si>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</si>
  <si>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</si>
  <si>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</si>
  <si>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</si>
  <si>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</si>
  <si>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</si>
  <si>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</si>
  <si>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</si>
  <si>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</si>
  <si>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</si>
  <si>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</si>
  <si>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</si>
  <si>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</si>
  <si>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</si>
  <si>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</si>
  <si>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</si>
  <si>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</si>
  <si>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</si>
  <si>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</si>
  <si>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</si>
  <si>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</si>
  <si>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</si>
  <si>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</si>
  <si>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</si>
  <si>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</si>
  <si>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</si>
  <si>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</si>
  <si>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</si>
  <si>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</si>
  <si>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</si>
  <si>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</si>
  <si>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</si>
  <si>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</si>
  <si>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</si>
  <si>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</si>
  <si>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</si>
  <si>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</si>
  <si>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</si>
  <si>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</si>
  <si>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</si>
  <si>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</si>
  <si>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</si>
  <si>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</si>
  <si>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</si>
  <si>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</si>
  <si>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</si>
  <si>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</si>
  <si>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</si>
  <si>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</si>
  <si>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</si>
  <si>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</si>
  <si>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</si>
  <si>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</si>
  <si>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</si>
  <si>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</si>
  <si>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</si>
  <si>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</si>
  <si>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</si>
  <si>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</si>
  <si>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</si>
  <si>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</si>
  <si>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</si>
  <si>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</si>
  <si>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</si>
  <si>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</si>
  <si>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</si>
  <si>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</si>
  <si>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</si>
  <si>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</si>
  <si>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</si>
  <si>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</si>
  <si>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</si>
  <si>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</si>
  <si>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</si>
  <si>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</si>
  <si>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</si>
  <si>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</si>
  <si>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</si>
  <si>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</si>
  <si>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</si>
  <si>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</si>
  <si>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</si>
  <si>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</si>
  <si>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</si>
  <si>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</si>
  <si>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</si>
  <si>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</si>
  <si>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</si>
  <si>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</si>
  <si>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</si>
  <si>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</si>
  <si>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</si>
  <si>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</si>
  <si>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</si>
  <si>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</si>
  <si>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</si>
  <si>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</si>
  <si>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</si>
  <si>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</si>
  <si>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</si>
  <si>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</si>
  <si>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</si>
  <si>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</si>
  <si>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</si>
  <si>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</si>
  <si>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</si>
  <si>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</si>
  <si>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</si>
  <si>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</si>
  <si>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</si>
  <si>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</si>
  <si>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</si>
  <si>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</si>
  <si>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</si>
  <si>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</si>
  <si>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</si>
  <si>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</si>
  <si>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</si>
  <si>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</si>
  <si>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</si>
  <si>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</si>
  <si>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</si>
  <si>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</si>
  <si>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</si>
  <si>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</si>
  <si>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</si>
  <si>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</si>
  <si>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</si>
  <si>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</si>
  <si>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</si>
  <si>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</si>
  <si>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</si>
  <si>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</si>
  <si>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</si>
  <si>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</si>
  <si>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</si>
  <si>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</si>
  <si>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</si>
  <si>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</si>
  <si>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</si>
  <si>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</si>
  <si>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</si>
  <si>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</si>
  <si>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</si>
  <si>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</si>
  <si>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</si>
  <si>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</si>
  <si>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</si>
  <si>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</si>
  <si>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</si>
  <si>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</si>
  <si>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</si>
  <si>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</si>
  <si>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</si>
  <si>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</si>
  <si>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</si>
  <si>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</si>
  <si>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</si>
  <si>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</si>
  <si>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</si>
  <si>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</si>
  <si>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</si>
  <si>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</si>
  <si>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</si>
  <si>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</si>
  <si>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</si>
  <si>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</si>
  <si>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</si>
  <si>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</si>
  <si>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</si>
  <si>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</si>
  <si>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</si>
  <si>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</si>
  <si>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</si>
  <si>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</si>
  <si>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</si>
  <si>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</si>
  <si>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</si>
  <si>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</si>
  <si>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</si>
  <si>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</si>
  <si>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</si>
  <si>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</si>
  <si>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</si>
  <si>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</si>
  <si>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</si>
  <si>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</si>
  <si>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</si>
  <si>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</si>
  <si>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</si>
  <si>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</si>
  <si>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</si>
  <si>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</si>
  <si>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</si>
  <si>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</si>
  <si>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</si>
  <si>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</si>
  <si>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</si>
  <si>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</si>
  <si>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</si>
  <si>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</si>
  <si>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</si>
  <si>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</si>
  <si>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</si>
  <si>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</si>
  <si>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</si>
  <si>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</si>
  <si>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</si>
  <si>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</si>
  <si>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</si>
  <si>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</si>
  <si>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</si>
  <si>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</si>
  <si>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</si>
  <si>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</si>
  <si>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</si>
  <si>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</si>
  <si>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</si>
  <si>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</si>
  <si>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</si>
  <si>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</si>
  <si>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</si>
  <si>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</si>
  <si>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</si>
  <si>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</si>
  <si>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</si>
  <si>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</si>
  <si>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</si>
  <si>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</si>
  <si>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</si>
  <si>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</si>
  <si>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</si>
  <si>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</si>
  <si>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</si>
  <si>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</si>
  <si>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</si>
  <si>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</si>
  <si>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</si>
  <si>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</si>
  <si>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</si>
  <si>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</si>
  <si>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</si>
  <si>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</si>
  <si>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</si>
  <si>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</si>
  <si>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</si>
  <si>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</si>
  <si>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</si>
  <si>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</si>
  <si>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</si>
  <si>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</si>
  <si>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</si>
  <si>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</si>
  <si>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</si>
  <si>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</si>
  <si>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</si>
  <si>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</si>
  <si>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</si>
  <si>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</si>
  <si>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</si>
  <si>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</si>
  <si>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</si>
  <si>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</si>
  <si>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</si>
  <si>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</si>
  <si>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</si>
  <si>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</si>
  <si>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</si>
  <si>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</si>
  <si>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</si>
  <si>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</si>
  <si>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</si>
  <si>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</si>
  <si>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</si>
  <si>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</si>
  <si>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</si>
  <si>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</si>
  <si>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</si>
  <si>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</si>
  <si>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</si>
  <si>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</si>
  <si>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</si>
  <si>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</si>
  <si>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</si>
  <si>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</si>
  <si>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</si>
  <si>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</si>
  <si>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</si>
  <si>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</si>
  <si>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</si>
  <si>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</si>
  <si>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</si>
  <si>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</si>
  <si>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</si>
  <si>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</si>
  <si>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</si>
  <si>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</si>
  <si>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</si>
  <si>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</si>
  <si>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</si>
  <si>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</si>
  <si>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</si>
  <si>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</si>
  <si>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</si>
  <si>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</si>
  <si>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</si>
  <si>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</si>
  <si>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</si>
  <si>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</si>
  <si>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</si>
  <si>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</si>
  <si>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</si>
  <si>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</si>
  <si>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</si>
  <si>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</si>
  <si>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</si>
  <si>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</si>
  <si>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</si>
  <si>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</si>
  <si>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</si>
  <si>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</si>
  <si>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</si>
  <si>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</si>
  <si>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</si>
  <si>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</si>
  <si>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</si>
  <si>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</si>
  <si>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</si>
  <si>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</si>
  <si>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</si>
  <si>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</si>
  <si>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</si>
  <si>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</si>
  <si>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</si>
  <si>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</si>
  <si>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</si>
  <si>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</si>
  <si>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</si>
  <si>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</si>
  <si>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</si>
  <si>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</si>
  <si>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</si>
  <si>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</si>
  <si>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</si>
  <si>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</si>
  <si>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</si>
  <si>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</si>
  <si>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</si>
  <si>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</si>
  <si>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</si>
  <si>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</si>
  <si>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</si>
  <si>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</si>
  <si>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</si>
  <si>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</si>
  <si>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</si>
  <si>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</si>
  <si>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</si>
  <si>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</si>
  <si>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</si>
  <si>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</si>
  <si>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</si>
  <si>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</si>
  <si>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</si>
  <si>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</si>
  <si>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</si>
  <si>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</si>
  <si>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</si>
  <si>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</si>
  <si>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</si>
  <si>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</si>
  <si>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</si>
  <si>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</si>
  <si>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</si>
  <si>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</si>
  <si>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</si>
  <si>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</si>
  <si>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</si>
  <si>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</si>
  <si>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</si>
  <si>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</si>
  <si>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</si>
  <si>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</si>
  <si>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</si>
  <si>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</si>
  <si>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</si>
  <si>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</si>
  <si>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</si>
  <si>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</si>
  <si>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</si>
  <si>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</si>
  <si>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</si>
  <si>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</si>
  <si>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</si>
  <si>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</si>
  <si>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</si>
  <si>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</si>
  <si>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</si>
  <si>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</si>
  <si>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</si>
  <si>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</si>
  <si>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</si>
  <si>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</si>
  <si>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</si>
  <si>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</si>
  <si>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</si>
  <si>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</si>
  <si>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</si>
  <si>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</si>
  <si>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</si>
  <si>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</si>
  <si>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</si>
  <si>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</si>
  <si>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</si>
  <si>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</si>
  <si>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</si>
  <si>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</si>
  <si>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</si>
  <si>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</si>
  <si>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</si>
  <si>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</si>
  <si>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</si>
  <si>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</si>
  <si>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</si>
  <si>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</si>
  <si>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</si>
  <si>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</si>
  <si>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</si>
  <si>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</si>
  <si>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</si>
  <si>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</si>
  <si>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</si>
  <si>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</si>
  <si>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</si>
  <si>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</si>
  <si>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</si>
  <si>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</si>
  <si>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</si>
  <si>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</si>
  <si>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</si>
  <si>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</si>
  <si>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</si>
  <si>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</si>
  <si>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</si>
  <si>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</si>
  <si>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</si>
  <si>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</si>
  <si>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</si>
  <si>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</si>
  <si>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</si>
  <si>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</si>
  <si>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</si>
  <si>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</si>
  <si>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</si>
  <si>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</si>
  <si>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</si>
  <si>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</si>
  <si>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</si>
  <si>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</si>
  <si>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</si>
  <si>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</si>
  <si>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</si>
  <si>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</si>
  <si>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</si>
  <si>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</si>
  <si>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</si>
  <si>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</si>
  <si>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</si>
  <si>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</si>
  <si>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</si>
  <si>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</si>
  <si>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</si>
  <si>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</si>
  <si>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</si>
  <si>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</si>
  <si>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</si>
  <si>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</si>
  <si>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</si>
  <si>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</si>
  <si>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</si>
  <si>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</si>
  <si>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</si>
  <si>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</si>
  <si>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</si>
  <si>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</si>
  <si>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</si>
  <si>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</si>
  <si>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</si>
  <si>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</si>
  <si>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</si>
  <si>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</si>
  <si>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</si>
  <si>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</si>
  <si>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</si>
  <si>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</si>
  <si>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</si>
  <si>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</si>
  <si>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</si>
  <si>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</si>
  <si>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</si>
  <si>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</si>
  <si>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</si>
  <si>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</si>
  <si>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</si>
  <si>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</si>
  <si>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</si>
  <si>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</si>
  <si>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</si>
  <si>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</si>
  <si>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</si>
  <si>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</si>
  <si>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</si>
  <si>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</si>
  <si>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</si>
  <si>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</si>
  <si>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</si>
  <si>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</si>
  <si>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</si>
  <si>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</si>
  <si>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</si>
  <si>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</si>
  <si>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</si>
  <si>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</si>
  <si>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</si>
  <si>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</si>
  <si>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</si>
  <si>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</si>
  <si>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</si>
  <si>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</si>
  <si>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</si>
  <si>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</si>
  <si>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</si>
  <si>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</si>
  <si>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</si>
  <si>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</si>
  <si>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</si>
  <si>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</si>
  <si>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</si>
  <si>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</si>
  <si>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</si>
  <si>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</si>
  <si>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</si>
  <si>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</si>
  <si>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</si>
  <si>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</si>
  <si>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</si>
  <si>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</si>
  <si>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</si>
  <si>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</si>
  <si>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</si>
  <si>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</si>
  <si>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</si>
  <si>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</si>
  <si>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</si>
  <si>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</si>
  <si>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</si>
  <si>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</si>
  <si>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</si>
  <si>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</si>
  <si>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</si>
  <si>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</si>
  <si>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</si>
  <si>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</si>
  <si>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</si>
  <si>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</si>
  <si>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</si>
  <si>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</si>
  <si>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</si>
  <si>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</si>
  <si>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</si>
  <si>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</si>
  <si>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</si>
  <si>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</si>
  <si>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</si>
  <si>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</si>
  <si>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</si>
  <si>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</si>
  <si>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</si>
  <si>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</si>
  <si>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</si>
  <si>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</si>
  <si>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</si>
  <si>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</si>
  <si>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</si>
  <si>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</si>
  <si>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</si>
  <si>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</si>
  <si>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</si>
  <si>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</si>
  <si>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</si>
  <si>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</si>
  <si>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</si>
  <si>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</si>
  <si>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</si>
  <si>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</si>
  <si>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</si>
  <si>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</si>
  <si>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</si>
  <si>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</si>
  <si>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</si>
  <si>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</si>
  <si>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</si>
  <si>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</si>
  <si>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</si>
  <si>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</si>
  <si>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</si>
  <si>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</si>
  <si>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</si>
  <si>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</si>
  <si>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</si>
  <si>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</si>
  <si>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</si>
  <si>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</si>
  <si>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</si>
  <si>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</si>
  <si>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</si>
  <si>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</si>
  <si>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</si>
  <si>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</si>
  <si>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</si>
  <si>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</si>
  <si>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</si>
  <si>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</si>
  <si>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</si>
  <si>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</si>
  <si>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</si>
  <si>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</si>
  <si>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</si>
  <si>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</si>
  <si>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</si>
  <si>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</si>
  <si>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</si>
  <si>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</si>
  <si>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</si>
  <si>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</si>
  <si>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</si>
  <si>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</si>
  <si>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</si>
  <si>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</si>
  <si>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</si>
  <si>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</si>
  <si>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</si>
  <si>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</si>
  <si>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</si>
  <si>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</si>
  <si>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</si>
  <si>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</si>
  <si>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</si>
  <si>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</si>
  <si>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</si>
  <si>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</si>
  <si>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</si>
  <si>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</si>
  <si>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</si>
  <si>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</si>
  <si>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</si>
  <si>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</si>
  <si>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</si>
  <si>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</si>
  <si>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</si>
  <si>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</si>
  <si>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</si>
  <si>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</si>
  <si>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</si>
  <si>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</si>
  <si>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</si>
  <si>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</si>
  <si>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</si>
  <si>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</si>
  <si>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</si>
  <si>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</si>
  <si>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</si>
  <si>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</si>
  <si>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</si>
  <si>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</si>
  <si>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</si>
  <si>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</si>
  <si>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</si>
  <si>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</si>
  <si>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</si>
  <si>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</si>
  <si>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</si>
  <si>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</si>
  <si>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</si>
  <si>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</si>
  <si>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</si>
  <si>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</si>
  <si>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</si>
  <si>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</si>
  <si>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</si>
  <si>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</si>
  <si>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</si>
  <si>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</si>
  <si>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</si>
  <si>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</si>
  <si>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</si>
  <si>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</si>
  <si>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</si>
  <si>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</si>
  <si>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</si>
  <si>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</si>
  <si>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</si>
  <si>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</si>
  <si>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</si>
  <si>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</si>
  <si>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</si>
  <si>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</si>
  <si>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</si>
  <si>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</si>
  <si>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</si>
  <si>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</si>
  <si>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</si>
  <si>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</si>
  <si>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</si>
  <si>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</si>
  <si>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</si>
  <si>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</si>
  <si>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</si>
  <si>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</si>
  <si>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</si>
  <si>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</si>
  <si>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</si>
  <si>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</si>
  <si>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</si>
  <si>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</si>
  <si>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</si>
  <si>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</si>
  <si>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</si>
  <si>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</si>
  <si>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</si>
  <si>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</si>
  <si>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</si>
  <si>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</si>
  <si>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</si>
  <si>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</si>
  <si>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</si>
  <si>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</si>
  <si>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</si>
  <si>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</si>
  <si>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</si>
  <si>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</si>
  <si>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</si>
  <si>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</si>
  <si>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</si>
  <si>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</si>
  <si>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</si>
  <si>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</si>
  <si>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</si>
  <si>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</si>
  <si>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</si>
  <si>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</si>
  <si>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</si>
  <si>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</si>
  <si>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</si>
  <si>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</si>
  <si>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</si>
  <si>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</si>
  <si>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</si>
  <si>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</si>
  <si>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</si>
  <si>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</si>
  <si>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</si>
  <si>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</si>
  <si>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</si>
  <si>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</si>
  <si>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</si>
  <si>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</si>
  <si>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</si>
  <si>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</si>
  <si>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</si>
  <si>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</si>
  <si>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</si>
  <si>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</si>
  <si>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</si>
  <si>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</si>
  <si>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</si>
  <si>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</si>
  <si>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</si>
  <si>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</si>
  <si>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</si>
  <si>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</si>
  <si>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</si>
  <si>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</si>
  <si>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</si>
  <si>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</si>
  <si>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</si>
  <si>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</si>
  <si>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</si>
  <si>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</si>
  <si>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</si>
  <si>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</si>
  <si>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</si>
  <si>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</si>
  <si>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</si>
  <si>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</si>
  <si>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</si>
  <si>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</si>
  <si>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</si>
  <si>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</si>
  <si>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</si>
  <si>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</si>
  <si>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</si>
  <si>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</si>
  <si>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</si>
  <si>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</si>
  <si>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</si>
  <si>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</si>
  <si>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</si>
  <si>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</si>
  <si>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</si>
  <si>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</si>
  <si>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</si>
  <si>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</si>
  <si>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</si>
  <si>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</si>
  <si>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</si>
  <si>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</si>
  <si>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</si>
  <si>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</si>
  <si>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</si>
  <si>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</si>
  <si>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</si>
  <si>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</si>
  <si>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</si>
  <si>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</si>
  <si>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</si>
  <si>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</si>
  <si>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</si>
  <si>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</si>
  <si>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</si>
  <si>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</si>
  <si>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</si>
  <si>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</si>
  <si>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</si>
  <si>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</si>
  <si>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</si>
  <si>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</si>
  <si>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</si>
  <si>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</si>
  <si>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</si>
  <si>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</si>
  <si>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</si>
  <si>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</si>
  <si>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</si>
  <si>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</si>
  <si>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</si>
  <si>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</si>
  <si>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</si>
  <si>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</si>
  <si>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</si>
  <si>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</si>
  <si>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</si>
  <si>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</si>
  <si>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</si>
  <si>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</si>
  <si>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</si>
  <si>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</si>
  <si>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</si>
  <si>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</si>
  <si>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</si>
  <si>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</si>
  <si>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</si>
  <si>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</si>
  <si>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</si>
  <si>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</si>
  <si>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</si>
  <si>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</si>
  <si>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</si>
  <si>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</si>
  <si>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</si>
  <si>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</si>
  <si>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</si>
  <si>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</si>
  <si>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</si>
  <si>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</si>
  <si>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</si>
  <si>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</si>
  <si>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</si>
  <si>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</si>
  <si>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</si>
  <si>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</si>
  <si>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</si>
  <si>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</si>
  <si>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</si>
  <si>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</si>
  <si>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</si>
  <si>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</si>
  <si>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</si>
  <si>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</si>
  <si>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</si>
  <si>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</si>
  <si>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</si>
  <si>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</si>
  <si>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</si>
  <si>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</si>
  <si>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</si>
  <si>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</si>
  <si>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</si>
  <si>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</si>
  <si>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</si>
  <si>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</si>
  <si>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</si>
  <si>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</si>
  <si>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</si>
  <si>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</si>
  <si>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</si>
  <si>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</si>
  <si>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</si>
  <si>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</si>
  <si>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</si>
  <si>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</si>
  <si>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</si>
  <si>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</si>
  <si>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</si>
  <si>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</si>
  <si>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</si>
  <si>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</si>
  <si>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</si>
  <si>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</si>
  <si>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</si>
  <si>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</si>
  <si>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</si>
  <si>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</si>
  <si>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</si>
  <si>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</si>
  <si>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</si>
  <si>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</si>
  <si>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</si>
  <si>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</si>
  <si>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</si>
  <si>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</si>
  <si>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</si>
  <si>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</si>
  <si>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</si>
  <si>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</si>
  <si>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</si>
  <si>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</si>
  <si>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</si>
  <si>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</si>
  <si>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</si>
  <si>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</si>
  <si>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</si>
  <si>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</si>
  <si>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</si>
  <si>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</si>
  <si>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</si>
  <si>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</si>
  <si>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</si>
  <si>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</si>
  <si>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</si>
  <si>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</si>
  <si>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</si>
  <si>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</si>
  <si>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</si>
  <si>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</si>
  <si>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</si>
  <si>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</si>
  <si>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</si>
  <si>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</si>
  <si>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</si>
  <si>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</si>
  <si>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</si>
  <si>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</si>
  <si>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</si>
  <si>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</si>
  <si>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</si>
  <si>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</si>
  <si>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</si>
  <si>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</si>
  <si>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</si>
  <si>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</si>
  <si>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</si>
  <si>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</si>
  <si>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</si>
  <si>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</si>
  <si>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</si>
  <si>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</si>
  <si>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</si>
  <si>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</si>
  <si>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</si>
  <si>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</si>
  <si>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</si>
  <si>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</si>
  <si>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</si>
  <si>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</si>
  <si>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</si>
  <si>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</si>
  <si>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</si>
  <si>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</si>
  <si>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</si>
  <si>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</si>
  <si>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</si>
  <si>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</si>
  <si>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</si>
  <si>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</si>
  <si>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</si>
  <si>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</si>
  <si>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</si>
  <si>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</si>
  <si>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</si>
  <si>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</si>
  <si>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</si>
  <si>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</si>
  <si>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</si>
  <si>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</si>
  <si>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</si>
  <si>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</si>
  <si>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</si>
  <si>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</si>
  <si>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</si>
  <si>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</si>
  <si>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</si>
  <si>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</si>
  <si>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</si>
  <si>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</si>
  <si>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</si>
  <si>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</si>
  <si>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</si>
  <si>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</si>
  <si>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</si>
  <si>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</si>
  <si>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</si>
  <si>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</si>
  <si>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</si>
  <si>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</si>
  <si>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</si>
  <si>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</si>
  <si>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</si>
  <si>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</si>
  <si>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</si>
  <si>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</si>
  <si>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</si>
  <si>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</si>
  <si>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</si>
  <si>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</si>
  <si>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</si>
  <si>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</si>
  <si>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</si>
  <si>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</si>
  <si>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</si>
  <si>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</si>
  <si>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</si>
  <si>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</si>
  <si>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</si>
  <si>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</si>
  <si>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</si>
  <si>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</si>
  <si>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</si>
  <si>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</si>
  <si>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</si>
  <si>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</si>
  <si>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</si>
  <si>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</si>
  <si>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</si>
  <si>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</si>
  <si>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</si>
  <si>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</si>
  <si>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</si>
  <si>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</si>
  <si>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</si>
  <si>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</si>
  <si>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</si>
  <si>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</si>
  <si>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</si>
  <si>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</si>
  <si>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</si>
  <si>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</si>
  <si>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</si>
  <si>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</si>
  <si>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</si>
  <si>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</si>
  <si>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</si>
  <si>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</si>
  <si>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</si>
  <si>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</si>
  <si>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</si>
  <si>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</si>
  <si>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</si>
  <si>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</si>
  <si>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</si>
  <si>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</si>
  <si>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</si>
  <si>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</si>
  <si>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</si>
  <si>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</si>
  <si>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</si>
  <si>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</si>
  <si>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</si>
  <si>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</si>
  <si>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</si>
  <si>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</si>
  <si>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</si>
  <si>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</si>
  <si>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</si>
  <si>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</si>
  <si>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</si>
  <si>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</si>
  <si>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</si>
  <si>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</si>
  <si>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</si>
  <si>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</si>
  <si>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</si>
  <si>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</si>
  <si>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</si>
  <si>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</si>
  <si>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</si>
  <si>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</si>
  <si>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</si>
  <si>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</si>
  <si>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</si>
  <si>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</si>
  <si>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</si>
  <si>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</si>
  <si>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</si>
  <si>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</si>
  <si>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</si>
  <si>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</si>
  <si>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</si>
  <si>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</si>
  <si>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</si>
  <si>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</si>
  <si>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</si>
  <si>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</si>
  <si>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</si>
  <si>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</si>
  <si>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</si>
  <si>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</si>
  <si>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</si>
  <si>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</si>
  <si>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</si>
  <si>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</si>
  <si>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</si>
  <si>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</si>
  <si>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</si>
  <si>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</si>
  <si>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</si>
  <si>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</si>
  <si>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</si>
  <si>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</si>
  <si>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</si>
  <si>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</si>
  <si>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</si>
  <si>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</si>
  <si>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</si>
  <si>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</si>
  <si>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</si>
  <si>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</si>
  <si>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</si>
  <si>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</si>
  <si>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</si>
  <si>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</si>
  <si>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</si>
  <si>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</si>
  <si>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</si>
  <si>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</si>
  <si>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</si>
  <si>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</si>
  <si>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</si>
  <si>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</si>
  <si>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</si>
  <si>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</si>
  <si>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</si>
  <si>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</si>
  <si>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</si>
  <si>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</si>
  <si>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</si>
  <si>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</si>
  <si>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</si>
  <si>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</si>
  <si>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</si>
  <si>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</si>
  <si>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</si>
  <si>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</si>
  <si>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</si>
  <si>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</si>
  <si>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</si>
  <si>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</si>
  <si>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</si>
  <si>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</si>
  <si>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</si>
  <si>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</si>
  <si>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</si>
  <si>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</si>
  <si>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</si>
  <si>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</si>
  <si>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</si>
  <si>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</si>
  <si>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</si>
  <si>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</si>
  <si>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</si>
  <si>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</si>
  <si>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</si>
  <si>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</si>
  <si>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</si>
  <si>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</si>
  <si>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</si>
  <si>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</si>
  <si>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</si>
  <si>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</si>
  <si>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</si>
  <si>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</si>
  <si>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</si>
  <si>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</si>
  <si>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</si>
  <si>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</si>
  <si>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</si>
  <si>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</si>
  <si>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</si>
  <si>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</si>
  <si>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</si>
  <si>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</si>
  <si>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</si>
  <si>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</si>
  <si>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</si>
  <si>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</si>
  <si>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</si>
  <si>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</si>
  <si>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</si>
  <si>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</si>
  <si>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</si>
  <si>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</si>
  <si>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</si>
  <si>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</si>
  <si>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</si>
  <si>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</si>
  <si>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</si>
  <si>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</si>
  <si>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</si>
  <si>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</si>
  <si>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</si>
  <si>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</si>
  <si>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</si>
  <si>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</si>
  <si>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</si>
  <si>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</si>
  <si>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</si>
  <si>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</si>
  <si>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</si>
  <si>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</si>
  <si>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</si>
  <si>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</si>
  <si>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</si>
  <si>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</si>
  <si>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</si>
  <si>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</si>
  <si>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</si>
  <si>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</si>
  <si>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</si>
  <si>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</si>
  <si>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</si>
  <si>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</si>
  <si>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</si>
  <si>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</si>
  <si>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</si>
  <si>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</si>
  <si>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</si>
  <si>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</si>
  <si>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</si>
  <si>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</si>
  <si>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</si>
  <si>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</si>
  <si>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</si>
  <si>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</si>
  <si>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</si>
  <si>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</si>
  <si>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</si>
  <si>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</si>
  <si>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</si>
  <si>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</si>
  <si>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</si>
  <si>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</si>
  <si>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</si>
  <si>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</si>
  <si>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</si>
  <si>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</si>
  <si>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</si>
  <si>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</si>
  <si>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</si>
  <si>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</si>
  <si>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</si>
  <si>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</si>
  <si>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</si>
  <si>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</si>
  <si>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</si>
  <si>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</si>
  <si>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</si>
  <si>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</si>
  <si>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</si>
  <si>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</si>
  <si>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</si>
  <si>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</si>
  <si>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</si>
  <si>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</si>
  <si>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</si>
  <si>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</si>
  <si>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</si>
  <si>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</si>
  <si>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</si>
  <si>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</si>
  <si>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</si>
  <si>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</si>
  <si>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</si>
  <si>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</si>
  <si>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</si>
  <si>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</si>
  <si>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</si>
  <si>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</si>
  <si>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</si>
  <si>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</si>
  <si>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</si>
  <si>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</si>
  <si>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</si>
  <si>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</si>
  <si>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</si>
  <si>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</si>
  <si>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</si>
  <si>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</si>
  <si>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</si>
  <si>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</si>
  <si>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</si>
  <si>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</si>
  <si>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</si>
  <si>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</si>
  <si>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</si>
  <si>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</si>
  <si>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</si>
  <si>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</si>
  <si>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</si>
  <si>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</si>
  <si>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</si>
  <si>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</si>
  <si>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</si>
  <si>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</si>
  <si>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</si>
  <si>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</si>
  <si>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</si>
  <si>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</si>
  <si>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</si>
  <si>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</si>
  <si>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</si>
  <si>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</si>
  <si>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</si>
  <si>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</si>
  <si>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</si>
  <si>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</si>
  <si>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</si>
  <si>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</si>
  <si>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</si>
  <si>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</si>
  <si>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</si>
  <si>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</si>
  <si>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</si>
  <si>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</si>
  <si>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</si>
  <si>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</si>
  <si>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</si>
  <si>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</si>
  <si>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</si>
  <si>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</si>
  <si>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</si>
  <si>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</si>
  <si>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</si>
  <si>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</si>
  <si>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</si>
  <si>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</si>
  <si>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</si>
  <si>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</si>
  <si>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</si>
  <si>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</si>
  <si>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</si>
  <si>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</si>
  <si>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</si>
  <si>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</si>
  <si>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</si>
  <si>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</si>
  <si>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</si>
  <si>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</si>
  <si>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</si>
  <si>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</si>
  <si>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</si>
  <si>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</si>
  <si>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</si>
  <si>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</si>
  <si>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</si>
  <si>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</si>
  <si>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</si>
  <si>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</si>
  <si>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</si>
  <si>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</si>
  <si>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</si>
  <si>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</si>
  <si>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</si>
  <si>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</si>
  <si>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</si>
  <si>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</si>
  <si>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</si>
  <si>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</si>
  <si>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</si>
  <si>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</si>
  <si>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</si>
  <si>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</si>
  <si>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</si>
  <si>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</si>
  <si>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</si>
  <si>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</si>
  <si>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</si>
  <si>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</si>
  <si>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</si>
  <si>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</si>
  <si>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</si>
  <si>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</si>
  <si>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</si>
  <si>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</si>
  <si>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</si>
  <si>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</si>
  <si>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</si>
  <si>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</si>
  <si>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</si>
  <si>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</si>
  <si>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</si>
  <si>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</si>
  <si>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</si>
  <si>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</si>
  <si>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</si>
  <si>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</si>
  <si>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</si>
  <si>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</si>
  <si>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</si>
  <si>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</si>
  <si>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</si>
  <si>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</si>
  <si>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</si>
  <si>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</si>
  <si>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</si>
  <si>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</si>
  <si>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</si>
  <si>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</si>
  <si>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</si>
  <si>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</si>
  <si>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</si>
  <si>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</si>
  <si>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</si>
  <si>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</si>
  <si>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</si>
  <si>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</si>
  <si>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</si>
  <si>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</si>
  <si>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</si>
  <si>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</si>
  <si>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</si>
  <si>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</si>
  <si>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</si>
  <si>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</si>
  <si>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</si>
  <si>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</si>
  <si>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</si>
  <si>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</si>
  <si>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</si>
  <si>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</si>
  <si>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</si>
  <si>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</si>
  <si>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</si>
  <si>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</si>
  <si>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</si>
  <si>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</si>
  <si>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</si>
  <si>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</si>
  <si>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</si>
  <si>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</si>
  <si>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</si>
  <si>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</si>
  <si>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</si>
  <si>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</si>
  <si>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</si>
  <si>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</si>
  <si>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</si>
  <si>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</si>
  <si>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</si>
  <si>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</si>
  <si>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</si>
  <si>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</si>
  <si>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</si>
  <si>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</si>
  <si>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</si>
  <si>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</si>
  <si>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</si>
  <si>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</si>
  <si>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</si>
  <si>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</si>
  <si>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</si>
  <si>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</si>
  <si>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</si>
  <si>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</si>
  <si>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</si>
  <si>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</si>
  <si>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</si>
  <si>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</si>
  <si>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</si>
  <si>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</si>
  <si>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</si>
  <si>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</si>
  <si>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</si>
  <si>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</si>
  <si>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</si>
  <si>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</si>
  <si>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</si>
  <si>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</si>
  <si>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</si>
  <si>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</si>
  <si>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</si>
  <si>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</si>
  <si>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</si>
  <si>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</si>
  <si>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</si>
  <si>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</si>
  <si>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</si>
  <si>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</si>
  <si>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</si>
  <si>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</si>
  <si>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</si>
  <si>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</si>
  <si>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</si>
  <si>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</si>
  <si>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</si>
  <si>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</si>
  <si>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</si>
  <si>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</si>
  <si>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</si>
  <si>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</si>
  <si>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</si>
  <si>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</si>
  <si>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</si>
  <si>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</si>
  <si>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</si>
  <si>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</si>
  <si>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</si>
  <si>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</si>
  <si>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</si>
  <si>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</si>
  <si>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</si>
  <si>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</si>
  <si>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</si>
  <si>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</si>
  <si>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</si>
  <si>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</si>
  <si>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</si>
  <si>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</si>
  <si>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</si>
  <si>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</si>
  <si>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</si>
  <si>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</si>
  <si>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</si>
  <si>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</si>
  <si>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</si>
  <si>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</si>
  <si>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</si>
  <si>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</si>
  <si>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</si>
  <si>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</si>
  <si>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</si>
  <si>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</si>
  <si>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</si>
  <si>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</si>
  <si>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</si>
  <si>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</si>
  <si>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</si>
  <si>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</si>
  <si>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</si>
  <si>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</si>
  <si>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</si>
  <si>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</si>
  <si>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</si>
  <si>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</si>
  <si>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</si>
  <si>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</si>
  <si>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</si>
  <si>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</si>
  <si>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</si>
  <si>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</si>
  <si>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</si>
  <si>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</si>
  <si>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</si>
  <si>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</si>
  <si>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</si>
  <si>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</si>
  <si>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</si>
  <si>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</si>
  <si>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</si>
  <si>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</si>
  <si>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</si>
  <si>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</si>
  <si>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</si>
  <si>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</si>
  <si>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</si>
  <si>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</si>
  <si>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</si>
  <si>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</si>
  <si>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</si>
  <si>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</si>
  <si>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</si>
  <si>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</si>
  <si>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</si>
  <si>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</si>
  <si>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</si>
  <si>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</si>
  <si>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</si>
  <si>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</si>
  <si>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</si>
  <si>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</si>
  <si>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</si>
  <si>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</si>
  <si>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</si>
  <si>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</si>
  <si>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</si>
  <si>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</si>
  <si>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</si>
  <si>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</si>
  <si>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</si>
  <si>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</si>
  <si>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</si>
  <si>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</si>
  <si>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</si>
  <si>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</si>
  <si>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</si>
  <si>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</si>
  <si>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</si>
  <si>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</si>
  <si>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</si>
  <si>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</si>
  <si>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</si>
  <si>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</si>
  <si>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</si>
  <si>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</si>
  <si>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</si>
  <si>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</si>
  <si>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</si>
  <si>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</si>
  <si>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</si>
  <si>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</si>
  <si>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</si>
  <si>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</si>
  <si>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</si>
  <si>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</si>
  <si>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</si>
  <si>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</si>
  <si>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</si>
  <si>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</si>
  <si>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</si>
  <si>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</si>
  <si>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</si>
  <si>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</si>
  <si>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</si>
  <si>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</si>
  <si>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</si>
  <si>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</si>
  <si>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</si>
  <si>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</si>
  <si>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</si>
  <si>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</si>
  <si>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</si>
  <si>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</si>
  <si>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</si>
  <si>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</si>
  <si>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</si>
  <si>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</si>
  <si>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</si>
  <si>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</si>
  <si>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</si>
  <si>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</si>
  <si>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</si>
  <si>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</si>
  <si>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</si>
  <si>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</si>
  <si>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</si>
  <si>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</si>
  <si>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</si>
  <si>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</si>
  <si>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</si>
  <si>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</si>
  <si>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</si>
  <si>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</si>
  <si>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</si>
  <si>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</si>
  <si>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</si>
  <si>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</si>
  <si>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</si>
  <si>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</si>
  <si>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</si>
  <si>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</si>
  <si>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</si>
  <si>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</si>
  <si>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</si>
  <si>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</si>
  <si>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</si>
  <si>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</si>
  <si>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</si>
  <si>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</si>
  <si>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</si>
  <si>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</si>
  <si>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</si>
  <si>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</si>
  <si>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</si>
  <si>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</si>
  <si>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</si>
  <si>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</si>
  <si>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</si>
  <si>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</si>
  <si>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</si>
  <si>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</si>
  <si>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</si>
  <si>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</si>
  <si>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</si>
  <si>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</si>
  <si>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</si>
  <si>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</si>
  <si>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</si>
  <si>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</si>
  <si>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</si>
  <si>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</si>
  <si>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</si>
  <si>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</si>
  <si>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</si>
  <si>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</si>
  <si>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</si>
  <si>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</si>
  <si>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</si>
  <si>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</si>
  <si>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</si>
  <si>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</si>
  <si>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</si>
  <si>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</si>
  <si>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</si>
  <si>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</si>
  <si>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</si>
  <si>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</si>
  <si>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</si>
  <si>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</si>
  <si>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</si>
  <si>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</si>
  <si>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</si>
  <si>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</si>
  <si>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</si>
  <si>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</si>
  <si>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</si>
  <si>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</si>
  <si>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</si>
  <si>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</si>
  <si>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</si>
  <si>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</si>
  <si>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</si>
  <si>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</si>
  <si>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</si>
  <si>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</si>
  <si>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</si>
  <si>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</si>
  <si>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</si>
  <si>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</si>
  <si>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</si>
  <si>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</si>
  <si>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</si>
  <si>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</si>
  <si>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</si>
  <si>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</si>
  <si>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</si>
  <si>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</si>
  <si>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</si>
  <si>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</si>
  <si>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</si>
  <si>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</si>
  <si>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</si>
  <si>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</si>
  <si>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</si>
  <si>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</si>
  <si>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</si>
  <si>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</si>
  <si>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</si>
  <si>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</si>
  <si>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</si>
  <si>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</si>
  <si>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</si>
  <si>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</si>
  <si>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</si>
  <si>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</si>
  <si>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</si>
  <si>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</si>
  <si>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</si>
  <si>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</si>
  <si>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</si>
  <si>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</si>
  <si>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</si>
  <si>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</si>
  <si>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</si>
  <si>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</si>
  <si>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</si>
  <si>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</si>
  <si>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</si>
  <si>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</si>
  <si>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</si>
  <si>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</si>
  <si>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</si>
  <si>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</si>
  <si>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</si>
  <si>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</si>
  <si>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</si>
  <si>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</si>
  <si>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</si>
  <si>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</si>
  <si>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</si>
  <si>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</si>
  <si>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</si>
  <si>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</si>
  <si>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</si>
  <si>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</si>
  <si>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</si>
  <si>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</si>
  <si>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</si>
  <si>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</si>
  <si>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</si>
  <si>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</si>
  <si>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</si>
  <si>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</si>
  <si>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</si>
  <si>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</si>
  <si>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</si>
  <si>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</si>
  <si>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</si>
  <si>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</si>
  <si>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</si>
  <si>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</si>
  <si>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</si>
  <si>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</si>
  <si>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</si>
  <si>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</si>
  <si>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</si>
  <si>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</si>
  <si>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</si>
  <si>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</si>
  <si>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</si>
  <si>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</si>
  <si>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</si>
  <si>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</si>
  <si>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</si>
  <si>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</si>
  <si>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</si>
  <si>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</si>
  <si>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</si>
  <si>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</si>
  <si>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</si>
  <si>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</si>
  <si>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</si>
  <si>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</si>
  <si>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</si>
  <si>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</si>
  <si>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</si>
  <si>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</si>
  <si>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</si>
  <si>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</si>
  <si>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</si>
  <si>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</si>
  <si>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</si>
  <si>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</si>
  <si>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</si>
  <si>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</si>
  <si>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</si>
  <si>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</si>
  <si>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</si>
  <si>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</si>
  <si>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</si>
  <si>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</si>
  <si>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</si>
  <si>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</si>
  <si>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</si>
  <si>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</si>
  <si>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</si>
  <si>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</si>
  <si>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</si>
  <si>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</si>
  <si>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</si>
  <si>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</si>
  <si>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</si>
  <si>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</si>
  <si>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</si>
  <si>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</si>
  <si>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</si>
  <si>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</si>
  <si>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</si>
  <si>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</si>
  <si>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</si>
  <si>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</si>
  <si>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</si>
  <si>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</si>
  <si>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</si>
  <si>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</si>
  <si>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</si>
  <si>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</si>
  <si>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</si>
  <si>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</si>
  <si>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</si>
  <si>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</si>
  <si>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</si>
  <si>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</si>
  <si>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</si>
  <si>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</si>
  <si>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</si>
  <si>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</si>
  <si>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</si>
  <si>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</si>
  <si>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</si>
  <si>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</si>
  <si>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</si>
  <si>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</si>
  <si>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</si>
  <si>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</si>
  <si>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</si>
  <si>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</si>
  <si>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</si>
  <si>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</si>
  <si>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</si>
  <si>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</si>
  <si>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</si>
  <si>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</si>
  <si>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</si>
  <si>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</si>
  <si>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</si>
  <si>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</si>
  <si>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</si>
  <si>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</si>
  <si>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</si>
  <si>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</si>
  <si>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</si>
  <si>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</si>
  <si>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</si>
  <si>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</si>
  <si>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</si>
  <si>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</si>
  <si>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</si>
  <si>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</si>
  <si>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</si>
  <si>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</si>
  <si>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</si>
  <si>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</si>
  <si>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</si>
  <si>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</si>
  <si>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</si>
  <si>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</si>
  <si>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</si>
  <si>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</si>
  <si>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</si>
  <si>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</si>
  <si>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</si>
  <si>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</si>
  <si>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</si>
  <si>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</si>
  <si>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</si>
  <si>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</si>
  <si>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</si>
  <si>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</si>
  <si>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</si>
  <si>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</si>
  <si>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</si>
  <si>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</si>
  <si>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</si>
  <si>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</si>
  <si>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</si>
  <si>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</si>
  <si>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</si>
  <si>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</si>
  <si>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</si>
  <si>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</si>
  <si>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</si>
  <si>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</si>
  <si>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</si>
  <si>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</si>
  <si>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</si>
  <si>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</si>
  <si>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</si>
  <si>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</si>
  <si>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</si>
  <si>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</si>
  <si>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</si>
  <si>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</si>
  <si>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</si>
  <si>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</si>
  <si>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</si>
  <si>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</si>
  <si>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</si>
  <si>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</si>
  <si>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</si>
  <si>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</si>
  <si>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</si>
  <si>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</si>
  <si>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</si>
  <si>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</si>
  <si>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</si>
  <si>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</si>
  <si>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</si>
  <si>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</si>
  <si>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</si>
  <si>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</si>
  <si>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</si>
  <si>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</si>
  <si>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</si>
  <si>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</si>
  <si>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</si>
  <si>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</si>
  <si>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</si>
  <si>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</si>
  <si>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</si>
  <si>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</si>
  <si>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</si>
  <si>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</si>
  <si>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</si>
  <si>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</si>
  <si>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</si>
  <si>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</si>
  <si>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</si>
  <si>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</si>
  <si>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</si>
  <si>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</si>
  <si>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</si>
  <si>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</si>
  <si>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</si>
  <si>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</si>
  <si>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</si>
  <si>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</si>
  <si>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</si>
  <si>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</si>
  <si>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</si>
  <si>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</si>
  <si>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</si>
  <si>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</si>
  <si>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</si>
  <si>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</si>
  <si>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</si>
  <si>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</si>
  <si>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</si>
  <si>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</si>
  <si>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</si>
  <si>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</si>
  <si>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</si>
  <si>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</si>
  <si>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</si>
  <si>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</si>
  <si>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</si>
  <si>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</si>
  <si>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</si>
  <si>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</si>
  <si>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</si>
  <si>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</si>
  <si>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</si>
  <si>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</si>
  <si>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</si>
  <si>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</si>
  <si>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</si>
  <si>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</si>
  <si>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</si>
  <si>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</si>
  <si>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</si>
  <si>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</si>
  <si>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</si>
  <si>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</si>
  <si>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</si>
  <si>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</si>
  <si>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</si>
  <si>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</si>
  <si>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</si>
  <si>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</si>
  <si>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</si>
  <si>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</si>
  <si>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</si>
  <si>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</si>
  <si>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</si>
  <si>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</si>
  <si>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</si>
  <si>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</si>
  <si>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</si>
  <si>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</si>
  <si>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</si>
  <si>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</si>
  <si>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</si>
  <si>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</si>
  <si>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</si>
  <si>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</si>
  <si>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</si>
  <si>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</si>
  <si>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</si>
  <si>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</si>
  <si>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</si>
  <si>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</si>
  <si>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</si>
  <si>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</si>
  <si>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</si>
  <si>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</si>
  <si>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</si>
  <si>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</si>
  <si>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</si>
  <si>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</si>
  <si>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</si>
  <si>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</si>
  <si>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</si>
  <si>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</si>
  <si>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</si>
  <si>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</si>
  <si>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</si>
  <si>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</si>
  <si>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</si>
  <si>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</si>
  <si>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</si>
  <si>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</si>
  <si>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</si>
  <si>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</si>
  <si>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</si>
  <si>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</si>
  <si>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</si>
  <si>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</si>
  <si>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</si>
  <si>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</si>
  <si>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</si>
  <si>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</si>
  <si>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</si>
  <si>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</si>
  <si>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</si>
  <si>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</si>
  <si>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</si>
  <si>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</si>
  <si>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</si>
  <si>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</si>
  <si>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</si>
  <si>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</si>
  <si>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</si>
  <si>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</si>
  <si>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</si>
  <si>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</si>
  <si>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</si>
  <si>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</si>
  <si>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</si>
  <si>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</si>
  <si>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</si>
  <si>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</si>
  <si>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</si>
  <si>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</si>
  <si>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</si>
  <si>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</si>
  <si>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</si>
  <si>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</si>
  <si>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</si>
  <si>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</si>
  <si>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</si>
  <si>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</si>
  <si>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</si>
  <si>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</si>
  <si>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</si>
  <si>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</si>
  <si>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</si>
  <si>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</si>
  <si>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</si>
  <si>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</si>
  <si>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</si>
  <si>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</si>
  <si>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</si>
  <si>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</si>
  <si>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</si>
  <si>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</si>
  <si>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</si>
  <si>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</si>
  <si>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</si>
  <si>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</si>
  <si>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</si>
  <si>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</si>
  <si>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</si>
  <si>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</si>
  <si>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</si>
  <si>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</si>
  <si>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</si>
  <si>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</si>
  <si>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</si>
  <si>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</si>
  <si>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</si>
  <si>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</si>
  <si>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</si>
  <si>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</si>
  <si>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</si>
  <si>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</si>
  <si>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</si>
  <si>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</si>
  <si>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</si>
  <si>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</si>
  <si>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</si>
  <si>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</si>
  <si>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</si>
  <si>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</si>
  <si>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</si>
  <si>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</si>
  <si>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</si>
  <si>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</si>
  <si>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</si>
  <si>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</si>
  <si>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</si>
  <si>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</si>
  <si>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</si>
  <si>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</si>
  <si>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</si>
  <si>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</si>
  <si>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</si>
  <si>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</si>
  <si>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</si>
  <si>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</si>
  <si>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</si>
  <si>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</si>
  <si>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</si>
  <si>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</si>
  <si>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</si>
  <si>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</si>
  <si>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</si>
  <si>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</si>
  <si>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</si>
  <si>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</si>
  <si>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</si>
  <si>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</si>
  <si>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</si>
  <si>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</si>
  <si>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</si>
  <si>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</si>
  <si>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</si>
  <si>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</si>
  <si>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</si>
  <si>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</si>
  <si>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</si>
  <si>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</si>
  <si>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</si>
  <si>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</si>
  <si>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</si>
  <si>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</si>
  <si>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</si>
  <si>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</si>
  <si>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</si>
  <si>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</si>
  <si>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</si>
  <si>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</si>
  <si>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</si>
  <si>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</si>
  <si>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</si>
  <si>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</si>
  <si>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</si>
  <si>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</si>
  <si>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</si>
  <si>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</si>
  <si>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</si>
  <si>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</si>
  <si>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</si>
  <si>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</si>
  <si>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</si>
  <si>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</si>
  <si>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</si>
  <si>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</si>
  <si>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</si>
  <si>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</si>
  <si>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</si>
  <si>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</si>
  <si>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</si>
  <si>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</si>
  <si>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</si>
  <si>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</si>
  <si>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</si>
  <si>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</si>
  <si>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</si>
  <si>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</si>
  <si>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</si>
  <si>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</si>
  <si>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</si>
  <si>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</si>
  <si>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</si>
  <si>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</si>
  <si>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</si>
  <si>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</si>
  <si>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</si>
  <si>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</si>
  <si>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</si>
  <si>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</si>
  <si>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</si>
  <si>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</si>
  <si>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</si>
  <si>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</si>
  <si>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</si>
  <si>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</si>
  <si>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</si>
  <si>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</si>
  <si>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</si>
  <si>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</si>
  <si>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</si>
  <si>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</si>
  <si>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</si>
  <si>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</si>
  <si>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</si>
  <si>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</si>
  <si>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</si>
  <si>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</si>
  <si>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</si>
  <si>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</si>
  <si>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</si>
  <si>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</si>
  <si>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</si>
  <si>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</si>
  <si>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</si>
  <si>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</si>
  <si>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</si>
  <si>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</si>
  <si>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</si>
  <si>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</si>
  <si>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</si>
  <si>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</si>
  <si>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</si>
  <si>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</si>
  <si>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</si>
  <si>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</si>
  <si>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</si>
  <si>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</si>
  <si>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</si>
  <si>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</si>
  <si>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</si>
  <si>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</si>
  <si>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</si>
  <si>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</si>
  <si>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</si>
  <si>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</si>
  <si>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</si>
  <si>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</si>
  <si>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</si>
  <si>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</si>
  <si>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</si>
  <si>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</si>
  <si>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</si>
  <si>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</si>
  <si>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</si>
  <si>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</si>
  <si>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</si>
  <si>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</si>
  <si>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</si>
  <si>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</si>
  <si>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</si>
  <si>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</si>
  <si>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</si>
  <si>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</si>
  <si>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</si>
  <si>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</si>
  <si>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</si>
  <si>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</si>
  <si>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</si>
  <si>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</si>
  <si>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</si>
  <si>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</si>
  <si>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</si>
  <si>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</si>
  <si>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</si>
  <si>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</si>
  <si>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</si>
  <si>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</si>
  <si>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</si>
  <si>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</si>
  <si>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</si>
  <si>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</si>
  <si>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</si>
  <si>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</si>
  <si>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</si>
  <si>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</si>
  <si>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</si>
  <si>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</si>
  <si>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</si>
  <si>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</si>
  <si>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</si>
  <si>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</si>
  <si>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</si>
  <si>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</si>
  <si>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</si>
  <si>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</si>
  <si>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</si>
  <si>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</si>
  <si>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</si>
  <si>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</si>
  <si>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</si>
  <si>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</si>
  <si>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</si>
  <si>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</si>
  <si>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</si>
  <si>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</si>
  <si>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</si>
  <si>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</si>
  <si>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</si>
  <si>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</si>
  <si>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</si>
  <si>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</si>
  <si>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</si>
  <si>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</si>
  <si>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</si>
  <si>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</si>
  <si>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</si>
  <si>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</si>
  <si>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</si>
  <si>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</si>
  <si>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</si>
  <si>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</si>
  <si>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</si>
  <si>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</si>
  <si>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</si>
  <si>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</si>
  <si>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</si>
  <si>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</si>
  <si>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</si>
  <si>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</si>
  <si>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</si>
  <si>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</si>
  <si>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</si>
  <si>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</si>
  <si>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</si>
  <si>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</si>
  <si>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</si>
  <si>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</si>
  <si>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</si>
  <si>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</si>
  <si>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</si>
  <si>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</si>
  <si>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</si>
  <si>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</si>
  <si>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</si>
  <si>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</si>
  <si>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</si>
  <si>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</si>
  <si>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</si>
  <si>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</si>
  <si>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</si>
  <si>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</si>
  <si>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</si>
  <si>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</si>
  <si>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</si>
  <si>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</si>
  <si>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</si>
  <si>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</si>
  <si>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</si>
  <si>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</si>
  <si>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</si>
  <si>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</si>
  <si>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</si>
  <si>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</si>
  <si>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</si>
  <si>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</si>
  <si>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</si>
  <si>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</si>
  <si>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</si>
  <si>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</si>
  <si>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</si>
  <si>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</si>
  <si>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</si>
  <si>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</si>
  <si>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</si>
  <si>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</si>
  <si>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</si>
  <si>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</si>
  <si>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</si>
  <si>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</si>
  <si>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</si>
  <si>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</si>
  <si>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</si>
  <si>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</si>
  <si>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</si>
  <si>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</si>
  <si>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</si>
  <si>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</si>
  <si>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</si>
  <si>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</si>
  <si>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</si>
  <si>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</si>
  <si>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</si>
  <si>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</si>
  <si>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</si>
  <si>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</si>
  <si>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</si>
  <si>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</si>
  <si>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</si>
  <si>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</si>
  <si>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</si>
  <si>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</si>
  <si>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</si>
  <si>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</si>
  <si>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</si>
  <si>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</si>
  <si>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</si>
  <si>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</si>
  <si>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</si>
  <si>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</si>
  <si>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</si>
  <si>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</si>
  <si>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</si>
  <si>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</si>
  <si>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</si>
  <si>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</si>
  <si>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</si>
  <si>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</si>
  <si>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</si>
  <si>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</si>
  <si>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</si>
  <si>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</si>
  <si>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</si>
  <si>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</si>
  <si>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</si>
  <si>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</si>
  <si>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</si>
  <si>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</si>
  <si>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</si>
  <si>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</si>
  <si>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</si>
  <si>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</si>
  <si>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</si>
  <si>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</si>
  <si>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</si>
  <si>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</si>
  <si>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</si>
  <si>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</si>
  <si>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</si>
  <si>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</si>
  <si>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</si>
  <si>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</si>
  <si>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</si>
  <si>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</si>
  <si>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</si>
  <si>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</si>
  <si>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</si>
  <si>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</si>
  <si>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</si>
  <si>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</si>
  <si>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</si>
  <si>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</si>
  <si>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</si>
  <si>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</si>
  <si>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</si>
  <si>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</si>
  <si>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</si>
  <si>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</si>
  <si>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</si>
  <si>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</si>
  <si>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</si>
  <si>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</si>
  <si>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</si>
  <si>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</si>
  <si>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</si>
  <si>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</si>
  <si>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</si>
  <si>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</si>
  <si>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</si>
  <si>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</si>
  <si>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</si>
  <si>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</si>
  <si>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</si>
  <si>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</si>
  <si>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</si>
  <si>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</si>
  <si>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</si>
  <si>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</si>
  <si>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</si>
  <si>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</si>
  <si>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</si>
  <si>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</si>
  <si>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</si>
  <si>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</si>
  <si>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</si>
  <si>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</si>
  <si>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</si>
  <si>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</si>
  <si>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</si>
  <si>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</si>
  <si>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</si>
  <si>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</si>
  <si>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</si>
  <si>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</si>
  <si>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</si>
  <si>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</si>
  <si>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</si>
  <si>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</si>
  <si>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</si>
  <si>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</si>
  <si>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</si>
  <si>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</si>
  <si>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</si>
  <si>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</si>
  <si>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</si>
  <si>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</si>
  <si>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</si>
  <si>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</si>
  <si>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</si>
  <si>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</si>
  <si>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</si>
  <si>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</si>
  <si>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</si>
  <si>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</si>
  <si>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</si>
  <si>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</si>
  <si>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</si>
  <si>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</si>
  <si>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</si>
  <si>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</si>
  <si>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</si>
  <si>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</si>
  <si>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</si>
  <si>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</si>
  <si>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</si>
  <si>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</si>
  <si>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</si>
  <si>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</si>
  <si>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</si>
  <si>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</si>
  <si>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</si>
  <si>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</si>
  <si>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</si>
  <si>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</si>
  <si>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</si>
  <si>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</si>
  <si>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</si>
  <si>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</si>
  <si>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</si>
  <si>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</si>
  <si>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</si>
  <si>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</si>
  <si>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</si>
  <si>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</si>
  <si>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</si>
  <si>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</si>
  <si>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</si>
  <si>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</si>
  <si>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</si>
  <si>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</si>
  <si>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</si>
  <si>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</si>
  <si>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</si>
  <si>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</si>
  <si>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</si>
  <si>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</si>
  <si>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</si>
  <si>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</si>
  <si>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</si>
  <si>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</si>
  <si>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</si>
  <si>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</si>
  <si>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</si>
  <si>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</si>
  <si>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</si>
  <si>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</si>
  <si>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</si>
  <si>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</si>
  <si>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</si>
  <si>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</si>
  <si>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</si>
  <si>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</si>
  <si>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</si>
  <si>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</si>
  <si>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</si>
  <si>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</si>
  <si>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</si>
  <si>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</si>
  <si>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</si>
  <si>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</si>
  <si>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</si>
  <si>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</si>
  <si>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</si>
  <si>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</si>
  <si>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</si>
  <si>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</si>
  <si>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</si>
  <si>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</si>
  <si>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</si>
  <si>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</si>
  <si>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</si>
  <si>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</si>
  <si>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</si>
  <si>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</si>
  <si>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</si>
  <si>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</si>
  <si>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</si>
  <si>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</si>
  <si>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</si>
  <si>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</si>
  <si>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</si>
  <si>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</si>
  <si>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</si>
  <si>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</si>
  <si>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</si>
  <si>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</si>
  <si>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</si>
  <si>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</si>
  <si>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</si>
  <si>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</si>
  <si>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</si>
  <si>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</si>
  <si>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</si>
  <si>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</si>
  <si>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</si>
  <si>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</si>
  <si>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</si>
  <si>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</si>
  <si>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</si>
  <si>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</si>
  <si>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</si>
  <si>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</si>
  <si>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</si>
  <si>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</si>
  <si>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</si>
  <si>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</si>
  <si>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</si>
  <si>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</si>
  <si>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</si>
  <si>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</si>
  <si>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</si>
  <si>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</si>
  <si>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</si>
  <si>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</si>
  <si>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</si>
  <si>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</si>
  <si>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</si>
  <si>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</si>
  <si>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</si>
  <si>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</si>
  <si>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</si>
  <si>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</si>
  <si>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</si>
  <si>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</si>
  <si>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</si>
  <si>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</si>
  <si>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</si>
  <si>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</si>
  <si>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</si>
  <si>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</si>
  <si>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</si>
  <si>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</si>
  <si>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</si>
  <si>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</si>
  <si>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</si>
  <si>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</si>
  <si>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</si>
  <si>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</si>
  <si>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</si>
  <si>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</si>
  <si>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</si>
  <si>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</si>
  <si>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</si>
  <si>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</si>
  <si>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</si>
  <si>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</si>
  <si>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</si>
  <si>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</si>
  <si>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</si>
  <si>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</si>
  <si>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</si>
  <si>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</si>
  <si>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</si>
  <si>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</si>
  <si>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</si>
  <si>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</si>
  <si>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</si>
  <si>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</si>
  <si>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</si>
  <si>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</si>
  <si>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</si>
  <si>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</si>
  <si>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</si>
  <si>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</si>
  <si>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</si>
  <si>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</si>
  <si>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</si>
  <si>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</si>
  <si>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</si>
  <si>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</si>
  <si>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</si>
  <si>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</si>
  <si>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</si>
  <si>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</si>
  <si>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</si>
  <si>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</si>
  <si>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</si>
  <si>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</si>
  <si>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</si>
  <si>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</si>
  <si>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</si>
  <si>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</si>
  <si>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</si>
  <si>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</si>
  <si>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</si>
  <si>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</si>
  <si>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</si>
  <si>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</si>
  <si>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</si>
  <si>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</si>
  <si>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</si>
  <si>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</si>
  <si>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</si>
  <si>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</si>
  <si>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</si>
  <si>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</si>
  <si>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</si>
  <si>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</si>
  <si>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</si>
  <si>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</si>
  <si>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</si>
  <si>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</si>
  <si>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</si>
  <si>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</si>
  <si>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</si>
  <si>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</si>
  <si>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</si>
  <si>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</si>
  <si>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</si>
  <si>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</si>
  <si>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</si>
  <si>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</si>
  <si>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</si>
  <si>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</si>
  <si>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</si>
  <si>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</si>
  <si>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</si>
  <si>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</si>
  <si>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</si>
  <si>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</si>
  <si>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</si>
  <si>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</si>
  <si>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</si>
  <si>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</si>
  <si>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</si>
  <si>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</si>
  <si>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</si>
  <si>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</si>
  <si>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</si>
  <si>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</si>
  <si>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</si>
  <si>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</si>
  <si>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</si>
  <si>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</si>
  <si>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</si>
  <si>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</si>
  <si>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</si>
  <si>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</si>
  <si>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</si>
  <si>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</si>
  <si>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</si>
  <si>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</si>
  <si>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</si>
  <si>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</si>
  <si>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</si>
  <si>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</si>
  <si>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</si>
  <si>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</si>
  <si>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</si>
  <si>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</si>
  <si>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</si>
  <si>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</si>
  <si>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</si>
  <si>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</si>
  <si>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</si>
  <si>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</si>
  <si>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</si>
  <si>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</si>
  <si>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</si>
  <si>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</si>
  <si>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</si>
  <si>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</si>
  <si>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</si>
  <si>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</si>
  <si>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</si>
  <si>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</si>
  <si>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</si>
  <si>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</si>
  <si>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</si>
  <si>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</si>
  <si>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</si>
  <si>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</si>
  <si>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</si>
  <si>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</si>
  <si>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</si>
  <si>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</si>
  <si>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</si>
  <si>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</si>
  <si>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</si>
  <si>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</si>
  <si>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</si>
  <si>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</si>
  <si>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</si>
  <si>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</si>
  <si>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</si>
  <si>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</si>
  <si>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</si>
  <si>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</si>
  <si>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</si>
  <si>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</si>
  <si>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</si>
  <si>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</si>
  <si>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</si>
  <si>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</si>
  <si>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</si>
  <si>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</si>
  <si>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</si>
  <si>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</si>
  <si>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</si>
  <si>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</si>
  <si>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</si>
  <si>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</si>
  <si>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</si>
  <si>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</si>
  <si>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</si>
  <si>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</si>
  <si>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</si>
  <si>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</si>
  <si>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</si>
  <si>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</si>
  <si>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</si>
  <si>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</si>
  <si>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</si>
  <si>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</si>
  <si>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</si>
  <si>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</si>
  <si>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</si>
  <si>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</si>
  <si>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</si>
  <si>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</si>
  <si>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</si>
  <si>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</si>
  <si>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</si>
  <si>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</si>
  <si>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</si>
  <si>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</si>
  <si>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</si>
  <si>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</si>
  <si>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</si>
  <si>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</si>
  <si>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</si>
  <si>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</si>
  <si>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</si>
  <si>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</si>
  <si>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</si>
  <si>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</si>
  <si>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</si>
  <si>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</si>
  <si>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</si>
  <si>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</si>
  <si>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</si>
  <si>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</si>
  <si>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</si>
  <si>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</si>
  <si>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</si>
  <si>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</si>
  <si>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</si>
  <si>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</si>
  <si>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</si>
  <si>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</si>
  <si>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</si>
  <si>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</si>
  <si>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</si>
  <si>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</si>
  <si>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</si>
  <si>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</si>
  <si>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</si>
  <si>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</si>
  <si>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</si>
  <si>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</si>
  <si>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</si>
  <si>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</si>
  <si>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</si>
  <si>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</si>
  <si>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</si>
  <si>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</si>
  <si>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</si>
  <si>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</si>
  <si>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</si>
  <si>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</si>
  <si>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</si>
  <si>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</si>
  <si>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</si>
  <si>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</si>
  <si>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</si>
  <si>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</si>
  <si>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</si>
  <si>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</si>
  <si>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</si>
  <si>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</si>
  <si>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</si>
  <si>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</si>
  <si>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</si>
  <si>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</si>
  <si>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</si>
  <si>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</si>
  <si>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</si>
  <si>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</si>
  <si>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</si>
  <si>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</si>
  <si>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</si>
  <si>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</si>
  <si>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</si>
  <si>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</si>
  <si>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</si>
  <si>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</si>
  <si>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</si>
  <si>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</si>
  <si>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</si>
  <si>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</si>
  <si>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</si>
  <si>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</si>
  <si>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</si>
  <si>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</si>
  <si>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</si>
  <si>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</si>
  <si>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</si>
  <si>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</si>
  <si>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</si>
  <si>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</si>
  <si>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</si>
  <si>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</si>
  <si>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</si>
  <si>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</si>
  <si>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</si>
  <si>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</si>
  <si>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</si>
  <si>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</si>
  <si>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</si>
  <si>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</si>
  <si>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</si>
  <si>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</si>
  <si>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</si>
  <si>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</si>
  <si>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</si>
  <si>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</si>
  <si>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</si>
  <si>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</si>
  <si>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</si>
  <si>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</si>
  <si>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</si>
  <si>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</si>
  <si>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</si>
  <si>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</si>
  <si>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</si>
  <si>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</si>
  <si>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</si>
  <si>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</si>
  <si>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</si>
  <si>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</si>
  <si>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</si>
  <si>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</si>
  <si>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</si>
  <si>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</si>
  <si>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</si>
  <si>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</si>
  <si>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</si>
  <si>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</si>
  <si>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</si>
  <si>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</si>
  <si>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</si>
  <si>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</si>
  <si>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</si>
  <si>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</si>
  <si>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</si>
  <si>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</si>
  <si>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</si>
  <si>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</si>
  <si>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</si>
  <si>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</si>
  <si>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</si>
  <si>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</si>
  <si>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</si>
  <si>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</si>
  <si>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</si>
  <si>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</si>
  <si>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</si>
  <si>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</si>
  <si>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</si>
  <si>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</si>
  <si>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</si>
  <si>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</si>
  <si>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</si>
  <si>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</si>
  <si>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</si>
  <si>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</si>
  <si>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</si>
  <si>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</si>
  <si>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</si>
  <si>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</si>
  <si>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</si>
  <si>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</si>
  <si>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</si>
  <si>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</si>
  <si>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</si>
  <si>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</si>
  <si>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</si>
  <si>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</si>
  <si>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</si>
  <si>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</si>
  <si>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</si>
  <si>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</si>
  <si>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</si>
  <si>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</si>
  <si>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</si>
  <si>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</si>
  <si>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</si>
  <si>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</si>
  <si>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</si>
  <si>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</si>
  <si>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</si>
  <si>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</si>
  <si>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</si>
  <si>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</si>
  <si>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</si>
  <si>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</si>
  <si>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</si>
  <si>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</si>
  <si>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</si>
  <si>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</si>
  <si>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</si>
  <si>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</si>
  <si>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</si>
  <si>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</si>
  <si>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</si>
  <si>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</si>
  <si>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</si>
  <si>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</si>
  <si>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</si>
  <si>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</si>
  <si>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</si>
  <si>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</si>
  <si>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</si>
  <si>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</si>
  <si>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</si>
  <si>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</si>
  <si>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</si>
  <si>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</si>
  <si>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</si>
  <si>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</si>
  <si>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</si>
  <si>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</si>
  <si>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</si>
  <si>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</si>
  <si>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</si>
  <si>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</si>
  <si>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</si>
  <si>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</si>
  <si>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</si>
  <si>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</si>
  <si>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</si>
  <si>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</si>
  <si>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</si>
  <si>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</si>
  <si>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</si>
  <si>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</si>
  <si>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</si>
  <si>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</si>
  <si>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</si>
  <si>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</si>
  <si>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</si>
  <si>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</si>
  <si>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</si>
  <si>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</si>
  <si>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</si>
  <si>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</si>
  <si>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</si>
  <si>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</si>
  <si>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</si>
  <si>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</si>
  <si>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</si>
  <si>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</si>
  <si>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</si>
  <si>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</si>
  <si>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</si>
  <si>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</si>
  <si>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</si>
  <si>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</si>
  <si>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</si>
  <si>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</si>
  <si>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</si>
  <si>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</si>
  <si>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</si>
  <si>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</si>
  <si>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</si>
  <si>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</si>
  <si>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</si>
  <si>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</si>
  <si>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</si>
  <si>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</si>
  <si>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</si>
  <si>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</si>
  <si>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</si>
  <si>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</si>
  <si>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</si>
  <si>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</si>
  <si>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</si>
  <si>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</si>
  <si>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</si>
  <si>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</si>
  <si>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</si>
  <si>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</si>
  <si>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</si>
  <si>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</si>
  <si>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</si>
  <si>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</si>
  <si>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</si>
  <si>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</si>
  <si>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</si>
  <si>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</si>
  <si>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</si>
  <si>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</si>
  <si>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</si>
  <si>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</si>
  <si>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</si>
  <si>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</si>
  <si>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</si>
  <si>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</si>
  <si>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</si>
  <si>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</si>
  <si>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</si>
  <si>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</si>
  <si>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</si>
  <si>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</si>
  <si>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</si>
  <si>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</si>
  <si>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</si>
  <si>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</si>
  <si>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</si>
  <si>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</si>
  <si>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</si>
  <si>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</si>
  <si>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</si>
  <si>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</si>
  <si>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</si>
  <si>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</si>
  <si>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</si>
  <si>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</si>
  <si>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</si>
  <si>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</si>
  <si>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</si>
  <si>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</si>
  <si>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</si>
  <si>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</si>
  <si>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</si>
  <si>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</si>
  <si>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</si>
  <si>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</si>
  <si>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</si>
  <si>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</si>
  <si>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</si>
  <si>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</si>
  <si>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</si>
  <si>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</si>
  <si>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</si>
  <si>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</si>
  <si>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</si>
  <si>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</si>
  <si>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</si>
  <si>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</si>
  <si>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</si>
  <si>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</si>
  <si>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</si>
  <si>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</si>
  <si>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</si>
  <si>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</si>
  <si>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</si>
  <si>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</si>
  <si>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</si>
  <si>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</si>
  <si>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</si>
  <si>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</si>
  <si>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</si>
  <si>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</si>
  <si>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</si>
  <si>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</si>
  <si>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</si>
  <si>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</si>
  <si>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</si>
  <si>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</si>
  <si>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</si>
  <si>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</si>
  <si>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</si>
  <si>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</si>
  <si>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</si>
  <si>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</si>
  <si>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</si>
  <si>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</si>
  <si>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</si>
  <si>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</si>
  <si>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</si>
  <si>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</si>
  <si>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</si>
  <si>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</si>
  <si>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</si>
  <si>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</si>
  <si>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</si>
  <si>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</si>
  <si>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</si>
  <si>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</si>
  <si>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</si>
  <si>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</si>
  <si>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</si>
  <si>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</si>
  <si>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</si>
  <si>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</si>
  <si>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</si>
  <si>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</si>
  <si>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</si>
  <si>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</si>
  <si>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</si>
  <si>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</si>
  <si>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</si>
  <si>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</si>
  <si>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</si>
  <si>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</si>
  <si>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</si>
  <si>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</si>
  <si>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</si>
  <si>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</si>
  <si>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</si>
  <si>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</si>
  <si>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</si>
  <si>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</si>
  <si>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</si>
  <si>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</si>
  <si>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</si>
  <si>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</si>
  <si>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</si>
  <si>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</si>
  <si>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</si>
  <si>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</si>
  <si>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</si>
  <si>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</si>
  <si>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</si>
  <si>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</si>
  <si>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</si>
  <si>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</si>
  <si>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</si>
  <si>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</si>
  <si>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</si>
  <si>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</si>
  <si>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</si>
  <si>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</si>
  <si>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</si>
  <si>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</si>
  <si>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</si>
  <si>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</si>
  <si>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</si>
  <si>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</si>
  <si>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</si>
  <si>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</si>
  <si>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</si>
  <si>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</si>
  <si>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</si>
  <si>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</si>
  <si>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</si>
  <si>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</si>
  <si>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</si>
  <si>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</si>
  <si>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</si>
  <si>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</si>
  <si>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</si>
  <si>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</si>
  <si>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</si>
  <si>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</si>
  <si>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</si>
  <si>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</si>
  <si>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</si>
  <si>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</si>
  <si>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</si>
  <si>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</si>
  <si>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</si>
  <si>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</si>
  <si>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</si>
  <si>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</si>
  <si>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</si>
  <si>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</si>
  <si>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</si>
  <si>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</si>
  <si>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</si>
  <si>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</si>
  <si>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</si>
  <si>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</si>
  <si>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</si>
  <si>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</si>
  <si>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</si>
  <si>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</si>
  <si>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</si>
  <si>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</si>
  <si>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</si>
  <si>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</si>
  <si>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</si>
  <si>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</si>
  <si>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</si>
  <si>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</si>
  <si>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</si>
  <si>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</si>
  <si>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</si>
  <si>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</si>
  <si>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</si>
  <si>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</si>
  <si>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</si>
  <si>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</si>
  <si>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</si>
  <si>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</si>
  <si>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</si>
  <si>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</si>
  <si>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</si>
  <si>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</si>
  <si>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</si>
  <si>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</si>
  <si>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</si>
  <si>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</si>
  <si>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</si>
  <si>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</si>
  <si>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</si>
  <si>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</si>
  <si>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</si>
  <si>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</si>
  <si>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</si>
  <si>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</si>
  <si>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</si>
  <si>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</si>
  <si>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</si>
  <si>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</si>
  <si>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</si>
  <si>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</si>
  <si>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</si>
  <si>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</si>
  <si>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</si>
  <si>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</si>
  <si>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</si>
  <si>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</si>
  <si>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</si>
  <si>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</si>
  <si>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</si>
  <si>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</si>
  <si>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</si>
  <si>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</si>
  <si>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</si>
  <si>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</si>
  <si>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</si>
  <si>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</si>
  <si>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</si>
  <si>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</si>
  <si>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</si>
  <si>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</si>
  <si>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</si>
  <si>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</si>
  <si>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</si>
  <si>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</si>
  <si>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</si>
  <si>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</si>
  <si>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</si>
  <si>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</si>
  <si>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</si>
  <si>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</si>
  <si>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</si>
  <si>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</si>
  <si>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</si>
  <si>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</si>
  <si>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</si>
  <si>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</si>
  <si>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</si>
  <si>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</si>
  <si>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</si>
  <si>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</si>
  <si>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</si>
  <si>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</si>
  <si>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</si>
  <si>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</si>
  <si>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</si>
  <si>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</si>
  <si>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</si>
  <si>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</si>
  <si>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</si>
  <si>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</si>
  <si>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</si>
  <si>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</si>
  <si>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</si>
  <si>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</si>
  <si>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</si>
  <si>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</si>
  <si>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</si>
  <si>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</si>
  <si>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</si>
  <si>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</si>
  <si>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</si>
  <si>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</si>
  <si>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</si>
  <si>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</si>
  <si>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</si>
  <si>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</si>
  <si>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</si>
  <si>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</si>
  <si>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</si>
  <si>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</si>
  <si>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</si>
  <si>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</si>
  <si>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</si>
  <si>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</si>
  <si>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</si>
  <si>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</si>
  <si>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</si>
  <si>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</si>
  <si>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</si>
  <si>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</si>
  <si>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</si>
  <si>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</si>
  <si>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</si>
  <si>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</si>
  <si>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</si>
  <si>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</si>
  <si>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</si>
  <si>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</si>
  <si>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</si>
  <si>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</si>
  <si>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</si>
  <si>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</si>
  <si>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</si>
  <si>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</si>
  <si>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</si>
  <si>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</si>
  <si>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</si>
  <si>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</si>
  <si>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</si>
  <si>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</si>
  <si>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</si>
  <si>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</si>
  <si>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</si>
  <si>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</si>
  <si>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</si>
  <si>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</si>
  <si>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</si>
  <si>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</si>
  <si>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</si>
  <si>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</si>
  <si>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</si>
  <si>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</si>
  <si>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</si>
  <si>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</si>
  <si>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</si>
  <si>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</si>
  <si>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</si>
  <si>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</si>
  <si>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</si>
  <si>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</si>
  <si>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</si>
  <si>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</si>
  <si>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</si>
  <si>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</si>
  <si>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</si>
  <si>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</si>
  <si>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</si>
  <si>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</si>
  <si>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</si>
  <si>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</si>
  <si>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</si>
  <si>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</si>
  <si>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</si>
  <si>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</si>
  <si>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</si>
  <si>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</si>
  <si>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</si>
  <si>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</si>
  <si>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</si>
  <si>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</si>
  <si>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</si>
  <si>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</si>
  <si>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</si>
  <si>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</si>
  <si>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</si>
  <si>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</si>
  <si>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</si>
  <si>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</si>
  <si>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</si>
  <si>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</si>
  <si>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</si>
  <si>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</si>
  <si>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</si>
  <si>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</si>
  <si>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</si>
  <si>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</si>
  <si>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</si>
  <si>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</si>
  <si>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</si>
  <si>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</si>
  <si>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</si>
  <si>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</si>
  <si>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</si>
  <si>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</si>
  <si>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</si>
  <si>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</si>
  <si>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</si>
  <si>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</si>
  <si>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</si>
  <si>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</si>
  <si>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</si>
  <si>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</si>
  <si>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</si>
  <si>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</si>
  <si>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</si>
  <si>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</si>
  <si>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</si>
  <si>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</si>
  <si>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</si>
  <si>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</si>
  <si>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</si>
  <si>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</si>
  <si>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</si>
  <si>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</si>
  <si>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</si>
  <si>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</si>
  <si>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</si>
  <si>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</si>
  <si>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</si>
  <si>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</si>
  <si>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</si>
  <si>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</si>
  <si>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</si>
  <si>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</si>
  <si>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</si>
  <si>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</si>
  <si>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</si>
  <si>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</si>
  <si>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</si>
  <si>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</si>
  <si>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</si>
  <si>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</si>
  <si>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</si>
  <si>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</si>
  <si>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</si>
  <si>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</si>
  <si>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</si>
  <si>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</si>
  <si>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</si>
  <si>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</si>
  <si>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</si>
  <si>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</si>
  <si>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</si>
  <si>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</si>
  <si>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</si>
  <si>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</si>
  <si>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</si>
  <si>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</si>
  <si>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</si>
  <si>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</si>
  <si>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</si>
  <si>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</si>
  <si>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</si>
  <si>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</si>
  <si>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</si>
  <si>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</si>
  <si>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</si>
  <si>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</si>
  <si>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</si>
  <si>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</si>
  <si>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</si>
  <si>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</si>
  <si>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</si>
  <si>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</si>
  <si>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</si>
  <si>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</si>
  <si>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</si>
  <si>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</si>
  <si>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</si>
  <si>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</si>
  <si>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</si>
  <si>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</si>
  <si>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</si>
  <si>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</si>
  <si>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</si>
  <si>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</si>
  <si>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</si>
  <si>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</si>
  <si>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</si>
  <si>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</si>
  <si>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</si>
  <si>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</si>
  <si>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</si>
  <si>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</si>
  <si>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</si>
  <si>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</si>
  <si>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</si>
  <si>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</si>
  <si>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</si>
  <si>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</si>
  <si>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</si>
  <si>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</si>
  <si>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</si>
  <si>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</si>
  <si>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</si>
  <si>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</si>
  <si>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</si>
  <si>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</si>
  <si>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</si>
  <si>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</si>
  <si>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</si>
  <si>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</si>
  <si>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</si>
  <si>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</si>
  <si>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</si>
  <si>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</si>
  <si>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</si>
  <si>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</si>
  <si>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</si>
  <si>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</si>
  <si>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</si>
  <si>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</si>
  <si>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</si>
  <si>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</si>
  <si>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</si>
  <si>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</si>
  <si>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</si>
  <si>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</si>
  <si>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</si>
  <si>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</si>
  <si>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</si>
  <si>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</si>
  <si>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</si>
  <si>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</si>
  <si>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</si>
  <si>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</si>
  <si>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</si>
  <si>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</si>
  <si>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</si>
  <si>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</si>
  <si>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</si>
  <si>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</si>
  <si>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</si>
  <si>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</si>
  <si>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</si>
  <si>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</si>
  <si>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</si>
  <si>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</si>
  <si>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</si>
  <si>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</si>
  <si>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</si>
  <si>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</si>
  <si>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</si>
  <si>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</si>
  <si>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</si>
  <si>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</si>
  <si>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</si>
  <si>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</si>
  <si>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</si>
  <si>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</si>
  <si>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</si>
  <si>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</si>
  <si>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</si>
  <si>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</si>
  <si>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</si>
  <si>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</si>
  <si>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</si>
  <si>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</si>
  <si>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</si>
  <si>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</si>
  <si>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</si>
  <si>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</si>
  <si>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</si>
  <si>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</si>
  <si>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</si>
  <si>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</si>
  <si>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</si>
  <si>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</si>
  <si>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</si>
  <si>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</si>
  <si>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</si>
  <si>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</si>
  <si>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</si>
  <si>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</si>
  <si>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</si>
  <si>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</si>
  <si>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</si>
  <si>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</si>
  <si>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</si>
  <si>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</si>
  <si>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</si>
  <si>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</si>
  <si>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</si>
  <si>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</si>
  <si>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</si>
  <si>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</si>
  <si>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</si>
  <si>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</si>
  <si>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</si>
  <si>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</si>
  <si>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</si>
  <si>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</si>
  <si>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</si>
  <si>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</si>
  <si>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</si>
  <si>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</si>
  <si>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</si>
  <si>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</si>
  <si>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</si>
  <si>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</si>
  <si>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</si>
  <si>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</si>
  <si>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</si>
  <si>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</si>
  <si>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</si>
  <si>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</si>
  <si>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</si>
  <si>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</si>
  <si>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</si>
  <si>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</si>
  <si>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</si>
  <si>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</si>
  <si>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</si>
  <si>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</si>
  <si>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</si>
  <si>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</si>
  <si>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</si>
  <si>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</si>
  <si>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</si>
  <si>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</si>
  <si>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</si>
  <si>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</si>
  <si>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</si>
  <si>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</si>
  <si>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</si>
  <si>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</si>
  <si>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</si>
  <si>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</si>
  <si>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</si>
  <si>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</si>
  <si>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</si>
  <si>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</si>
  <si>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</si>
  <si>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</si>
  <si>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</si>
  <si>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</si>
  <si>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</si>
  <si>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</si>
  <si>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</si>
  <si>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</si>
  <si>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</si>
  <si>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</si>
  <si>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</si>
  <si>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</si>
  <si>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</si>
  <si>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</si>
  <si>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</si>
  <si>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</si>
  <si>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</si>
  <si>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</si>
  <si>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</si>
  <si>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</si>
  <si>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</si>
  <si>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</si>
  <si>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</si>
  <si>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</si>
  <si>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</si>
  <si>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</si>
  <si>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</si>
  <si>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</si>
  <si>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</si>
  <si>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</si>
  <si>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</si>
  <si>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</si>
  <si>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</si>
  <si>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</si>
  <si>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</si>
  <si>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</si>
  <si>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</si>
  <si>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</si>
  <si>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</si>
  <si>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</si>
  <si>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</si>
  <si>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</si>
  <si>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</si>
  <si>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</si>
  <si>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</si>
  <si>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</si>
  <si>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</si>
  <si>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</si>
  <si>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</si>
  <si>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</si>
  <si>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</si>
  <si>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</si>
  <si>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</si>
  <si>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</si>
  <si>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</si>
  <si>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</si>
  <si>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</si>
  <si>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</si>
  <si>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</si>
  <si>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</si>
  <si>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</si>
  <si>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</si>
  <si>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</si>
  <si>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</si>
  <si>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</si>
  <si>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</si>
  <si>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</si>
  <si>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</si>
  <si>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</si>
  <si>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</si>
  <si>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</si>
  <si>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</si>
  <si>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</si>
  <si>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</si>
  <si>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</si>
  <si>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</si>
  <si>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</si>
  <si>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</si>
  <si>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</si>
  <si>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</si>
  <si>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</si>
  <si>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</si>
  <si>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</si>
  <si>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</si>
  <si>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</si>
  <si>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</si>
  <si>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</si>
  <si>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</si>
  <si>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</si>
  <si>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</si>
  <si>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</si>
  <si>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</si>
  <si>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</si>
  <si>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</si>
  <si>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</si>
  <si>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</si>
  <si>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</si>
  <si>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</si>
  <si>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</si>
  <si>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</si>
  <si>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</si>
  <si>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</si>
  <si>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</si>
  <si>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</si>
  <si>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</si>
  <si>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</si>
  <si>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</si>
  <si>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</si>
  <si>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</si>
  <si>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</si>
  <si>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</si>
  <si>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</si>
  <si>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</si>
  <si>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</si>
  <si>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</si>
  <si>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</si>
  <si>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</si>
  <si>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</si>
  <si>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</si>
  <si>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</si>
  <si>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</si>
  <si>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</si>
  <si>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</si>
  <si>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</si>
  <si>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</si>
  <si>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</si>
  <si>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</si>
  <si>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</si>
  <si>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</si>
  <si>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</si>
  <si>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</si>
  <si>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</si>
  <si>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</si>
  <si>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</si>
  <si>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</si>
  <si>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</si>
  <si>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</si>
  <si>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</si>
  <si>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</si>
  <si>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</si>
  <si>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</si>
  <si>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</si>
  <si>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</si>
  <si>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</si>
  <si>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</si>
  <si>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</si>
  <si>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</si>
  <si>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</si>
  <si>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</si>
  <si>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</si>
  <si>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</si>
  <si>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</si>
  <si>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</si>
  <si>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</si>
  <si>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</si>
  <si>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</si>
  <si>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</si>
  <si>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</si>
  <si>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</si>
  <si>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</si>
  <si>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</si>
  <si>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</si>
  <si>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</si>
  <si>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</si>
  <si>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</si>
  <si>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</si>
  <si>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</si>
  <si>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</si>
  <si>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</si>
  <si>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</si>
  <si>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</si>
  <si>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</si>
  <si>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</si>
  <si>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</si>
  <si>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</si>
  <si>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</si>
  <si>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</si>
  <si>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</si>
  <si>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</si>
  <si>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</si>
  <si>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</si>
  <si>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</si>
  <si>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</si>
  <si>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</si>
  <si>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</si>
  <si>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</si>
  <si>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</si>
  <si>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</si>
  <si>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</si>
  <si>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</si>
  <si>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</si>
  <si>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</si>
  <si>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</si>
  <si>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</si>
  <si>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</si>
  <si>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</si>
  <si>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</si>
  <si>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</si>
  <si>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</si>
  <si>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</si>
  <si>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</si>
  <si>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</si>
  <si>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</si>
  <si>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</si>
  <si>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</si>
  <si>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</si>
  <si>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</si>
  <si>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</si>
  <si>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</si>
  <si>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</si>
  <si>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</si>
  <si>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</si>
  <si>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</si>
  <si>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</si>
  <si>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</si>
  <si>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</si>
  <si>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</si>
  <si>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</si>
  <si>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</si>
  <si>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</si>
  <si>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</si>
  <si>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</si>
  <si>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</si>
  <si>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</si>
  <si>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</si>
  <si>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</si>
  <si>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</si>
  <si>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</si>
  <si>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</si>
  <si>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</si>
  <si>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</si>
  <si>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</si>
  <si>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</si>
  <si>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</si>
  <si>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</si>
  <si>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</si>
  <si>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</si>
  <si>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</si>
  <si>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</si>
  <si>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</si>
  <si>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</si>
  <si>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</si>
  <si>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</si>
  <si>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</si>
  <si>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</si>
  <si>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</si>
  <si>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</si>
  <si>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</si>
  <si>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</si>
  <si>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</si>
  <si>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</si>
  <si>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</si>
  <si>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</si>
  <si>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</si>
  <si>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</si>
  <si>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</si>
  <si>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</si>
  <si>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</si>
  <si>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</si>
  <si>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</si>
  <si>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</si>
  <si>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</si>
  <si>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</si>
  <si>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</si>
  <si>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</si>
  <si>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</si>
  <si>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</si>
  <si>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</si>
  <si>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</si>
  <si>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</si>
  <si>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</si>
  <si>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</si>
  <si>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</si>
  <si>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</si>
  <si>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</si>
  <si>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</si>
  <si>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</si>
  <si>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</si>
  <si>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</si>
  <si>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</si>
  <si>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</si>
  <si>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</si>
  <si>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</si>
  <si>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</si>
  <si>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</si>
  <si>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</si>
  <si>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</si>
  <si>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</si>
  <si>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</si>
  <si>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</si>
  <si>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</si>
  <si>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</si>
  <si>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</si>
  <si>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</si>
  <si>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</si>
  <si>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</si>
  <si>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</si>
  <si>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</si>
  <si>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</si>
  <si>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</si>
  <si>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</si>
  <si>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</si>
  <si>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</si>
  <si>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</si>
  <si>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</si>
  <si>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</si>
  <si>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</si>
  <si>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</si>
  <si>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</si>
  <si>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</si>
  <si>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</si>
  <si>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</si>
  <si>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</si>
  <si>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</si>
  <si>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</si>
  <si>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</si>
  <si>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</si>
  <si>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</si>
  <si>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</si>
  <si>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</si>
  <si>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</si>
  <si>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</si>
  <si>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</si>
  <si>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</si>
  <si>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</si>
  <si>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</si>
  <si>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</si>
  <si>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</si>
  <si>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</si>
  <si>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</si>
  <si>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</si>
  <si>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</si>
  <si>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</si>
  <si>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</si>
  <si>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</si>
  <si>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</si>
  <si>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</si>
  <si>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</si>
  <si>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</si>
  <si>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</si>
  <si>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</si>
  <si>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</si>
  <si>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</si>
  <si>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</si>
  <si>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</si>
  <si>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</si>
  <si>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</si>
  <si>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</si>
  <si>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</si>
  <si>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</si>
  <si>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</si>
  <si>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</si>
  <si>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</si>
  <si>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</si>
  <si>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</si>
  <si>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</si>
  <si>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</si>
  <si>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</si>
  <si>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</si>
  <si>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</si>
  <si>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</si>
  <si>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</si>
  <si>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</si>
  <si>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</si>
  <si>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</si>
  <si>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</si>
  <si>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</si>
  <si>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</si>
  <si>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</si>
  <si>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</si>
  <si>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</si>
  <si>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</si>
  <si>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</si>
  <si>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</si>
  <si>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</si>
  <si>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</si>
  <si>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</si>
  <si>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</si>
  <si>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</si>
  <si>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</si>
  <si>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</si>
  <si>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</si>
  <si>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</si>
  <si>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</si>
  <si>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</si>
  <si>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</si>
  <si>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</si>
  <si>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</si>
  <si>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</si>
  <si>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</si>
  <si>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</si>
  <si>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</si>
  <si>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</si>
  <si>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</si>
  <si>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</si>
  <si>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</si>
  <si>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</si>
  <si>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</si>
  <si>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</si>
  <si>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</si>
  <si>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</si>
  <si>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</si>
  <si>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</si>
  <si>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</si>
  <si>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</si>
  <si>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</si>
  <si>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</si>
  <si>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</si>
  <si>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</si>
  <si>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</si>
  <si>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</si>
  <si>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</si>
  <si>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</si>
  <si>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</si>
  <si>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</si>
  <si>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</si>
  <si>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</si>
  <si>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</si>
  <si>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</si>
  <si>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</si>
  <si>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</si>
  <si>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</si>
  <si>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</si>
  <si>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</si>
  <si>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</si>
  <si>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</si>
  <si>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</si>
  <si>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</si>
  <si>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</si>
  <si>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</si>
  <si>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</si>
  <si>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</si>
  <si>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</si>
  <si>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</si>
  <si>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</si>
  <si>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</si>
  <si>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</si>
  <si>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</si>
  <si>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</si>
  <si>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</si>
  <si>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</si>
  <si>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</si>
  <si>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</si>
  <si>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</si>
  <si>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</si>
  <si>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</si>
  <si>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</si>
  <si>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</si>
  <si>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</si>
  <si>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</si>
  <si>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</si>
  <si>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</si>
  <si>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</si>
  <si>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</si>
  <si>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</si>
  <si>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</si>
  <si>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</si>
  <si>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</si>
  <si>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</si>
  <si>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</si>
  <si>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</si>
  <si>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</si>
  <si>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</si>
  <si>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</si>
  <si>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</si>
  <si>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</si>
  <si>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</si>
  <si>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</si>
  <si>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</si>
  <si>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</si>
  <si>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</si>
  <si>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</si>
  <si>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</si>
  <si>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</si>
  <si>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</si>
  <si>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</si>
  <si>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</si>
  <si>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</si>
  <si>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</si>
  <si>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</si>
  <si>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</si>
  <si>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</si>
  <si>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</si>
  <si>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</si>
  <si>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</si>
  <si>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</si>
  <si>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</si>
  <si>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</si>
  <si>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</si>
  <si>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</si>
  <si>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</si>
  <si>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</si>
  <si>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</si>
  <si>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</si>
  <si>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</si>
  <si>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</si>
  <si>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</si>
  <si>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</si>
  <si>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</si>
  <si>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</si>
  <si>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</si>
  <si>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</si>
  <si>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</si>
  <si>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</si>
  <si>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</si>
  <si>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</si>
  <si>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</si>
  <si>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</si>
  <si>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</si>
  <si>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</si>
  <si>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</si>
  <si>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</si>
  <si>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</si>
  <si>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</si>
  <si>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</si>
  <si>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</si>
  <si>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</si>
  <si>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</si>
  <si>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</si>
  <si>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</si>
  <si>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</si>
  <si>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</si>
  <si>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</si>
  <si>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</si>
  <si>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</si>
  <si>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</si>
  <si>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</si>
  <si>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</si>
  <si>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</si>
  <si>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</si>
  <si>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</si>
  <si>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</si>
  <si>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</si>
  <si>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</si>
  <si>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</si>
  <si>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</si>
  <si>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</si>
  <si>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</si>
  <si>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</si>
  <si>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</si>
  <si>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</si>
  <si>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</si>
  <si>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</si>
  <si>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</si>
  <si>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</si>
  <si>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</si>
  <si>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</si>
  <si>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</si>
  <si>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</si>
  <si>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</si>
  <si>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</si>
  <si>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</si>
  <si>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</si>
  <si>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</si>
  <si>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</si>
  <si>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</si>
  <si>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</si>
  <si>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</si>
  <si>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</si>
  <si>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</si>
  <si>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</si>
  <si>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</si>
  <si>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</si>
  <si>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</si>
  <si>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</si>
  <si>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</si>
  <si>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</si>
  <si>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</si>
  <si>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</si>
  <si>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</si>
  <si>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</si>
  <si>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</si>
  <si>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</si>
  <si>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</si>
  <si>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</si>
  <si>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</si>
  <si>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</si>
  <si>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</si>
  <si>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</si>
  <si>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</si>
  <si>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</si>
  <si>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</si>
  <si>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</si>
  <si>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</si>
  <si>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</si>
  <si>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</si>
  <si>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</si>
  <si>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</si>
  <si>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</si>
  <si>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</si>
  <si>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</si>
  <si>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</si>
  <si>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</si>
  <si>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</si>
  <si>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</si>
  <si>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</si>
  <si>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</si>
  <si>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</si>
  <si>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</si>
  <si>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</si>
  <si>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</si>
  <si>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</si>
  <si>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</si>
  <si>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</si>
  <si>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</si>
  <si>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</si>
  <si>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</si>
  <si>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</si>
  <si>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</si>
  <si>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</si>
  <si>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</si>
  <si>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</si>
  <si>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</si>
  <si>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</si>
  <si>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</si>
  <si>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</si>
  <si>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</si>
  <si>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</si>
  <si>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</si>
  <si>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</si>
  <si>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</si>
  <si>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</si>
  <si>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</si>
  <si>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</si>
  <si>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</si>
  <si>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</si>
  <si>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</si>
  <si>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</si>
  <si>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</si>
  <si>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</si>
  <si>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</si>
  <si>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</si>
  <si>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</si>
  <si>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</si>
  <si>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</si>
  <si>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</si>
  <si>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</si>
  <si>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</si>
  <si>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</si>
  <si>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</si>
  <si>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</si>
  <si>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</si>
  <si>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</si>
  <si>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</si>
  <si>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</si>
  <si>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</si>
  <si>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</si>
  <si>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</si>
  <si>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</si>
  <si>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</si>
  <si>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</si>
  <si>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</si>
  <si>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</si>
  <si>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</si>
  <si>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</si>
  <si>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</si>
  <si>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</si>
  <si>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</si>
  <si>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</si>
  <si>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</si>
  <si>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</si>
  <si>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</si>
  <si>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</si>
  <si>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</si>
  <si>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</si>
  <si>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</si>
  <si>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</si>
  <si>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</si>
  <si>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</si>
  <si>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</si>
  <si>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</si>
  <si>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</si>
  <si>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</si>
  <si>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</si>
  <si>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</si>
  <si>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</si>
  <si>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</si>
  <si>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</si>
  <si>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</si>
  <si>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</si>
  <si>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</si>
  <si>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</si>
  <si>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</si>
  <si>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</si>
  <si>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</si>
  <si>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</si>
  <si>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</si>
  <si>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</si>
  <si>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</si>
  <si>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</si>
  <si>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</si>
  <si>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</si>
  <si>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</si>
  <si>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</si>
  <si>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</si>
  <si>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</si>
  <si>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</si>
  <si>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</si>
  <si>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</si>
  <si>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</si>
  <si>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</si>
  <si>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</si>
  <si>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</si>
  <si>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</si>
  <si>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</si>
  <si>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</si>
  <si>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</si>
  <si>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</si>
  <si>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</si>
  <si>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</si>
  <si>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</si>
  <si>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</si>
  <si>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</si>
  <si>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</si>
  <si>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</si>
  <si>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</si>
  <si>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</si>
  <si>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</si>
  <si>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</si>
  <si>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</si>
  <si>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</si>
  <si>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</si>
  <si>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</si>
  <si>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</si>
  <si>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</si>
  <si>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</si>
  <si>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</si>
  <si>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</si>
  <si>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</si>
  <si>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</si>
  <si>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</si>
  <si>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</si>
  <si>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</si>
  <si>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</si>
  <si>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</si>
  <si>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</si>
  <si>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</si>
  <si>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</si>
  <si>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</si>
  <si>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</si>
  <si>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</si>
  <si>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</si>
  <si>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</si>
  <si>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</si>
  <si>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</si>
  <si>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</si>
  <si>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</si>
  <si>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</si>
  <si>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</si>
  <si>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</si>
  <si>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</si>
  <si>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</si>
  <si>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</si>
  <si>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</si>
  <si>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</si>
  <si>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</si>
  <si>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</si>
  <si>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</si>
  <si>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</si>
  <si>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</si>
  <si>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</si>
  <si>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</si>
  <si>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</si>
  <si>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</si>
  <si>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</si>
  <si>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</si>
  <si>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</si>
  <si>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</si>
  <si>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</si>
  <si>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</si>
  <si>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</si>
  <si>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</si>
  <si>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</si>
  <si>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</si>
  <si>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</si>
  <si>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</si>
  <si>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</si>
  <si>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</si>
  <si>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</si>
  <si>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</si>
  <si>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</si>
  <si>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</si>
  <si>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</si>
  <si>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</si>
  <si>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</si>
  <si>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</si>
  <si>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</si>
  <si>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</si>
  <si>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</si>
  <si>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</si>
  <si>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</si>
  <si>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</si>
  <si>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</si>
  <si>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</si>
  <si>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</si>
  <si>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</si>
  <si>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</si>
  <si>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</si>
  <si>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</si>
  <si>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</si>
  <si>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</si>
  <si>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</si>
  <si>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</si>
  <si>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</si>
  <si>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</si>
  <si>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</si>
  <si>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</si>
  <si>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</si>
  <si>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</si>
  <si>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</si>
  <si>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</si>
  <si>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</si>
  <si>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</si>
  <si>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</si>
  <si>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</si>
  <si>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</si>
  <si>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</si>
  <si>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</si>
  <si>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</si>
  <si>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</si>
  <si>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</si>
  <si>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</si>
  <si>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</si>
  <si>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</si>
  <si>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</si>
  <si>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</si>
  <si>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</si>
  <si>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</si>
  <si>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</si>
  <si>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</si>
  <si>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</si>
  <si>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</si>
  <si>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</si>
  <si>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</si>
  <si>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</si>
  <si>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</si>
  <si>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</si>
  <si>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</si>
  <si>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</si>
  <si>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</si>
  <si>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</si>
  <si>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</si>
  <si>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</si>
  <si>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</si>
  <si>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</si>
  <si>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</si>
  <si>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</si>
  <si>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</si>
  <si>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</si>
  <si>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</si>
  <si>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</si>
  <si>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</si>
  <si>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</si>
  <si>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</si>
  <si>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</si>
  <si>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</si>
  <si>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</si>
  <si>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</si>
  <si>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</si>
  <si>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</si>
  <si>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</si>
  <si>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</si>
  <si>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</si>
  <si>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</si>
  <si>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</si>
  <si>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</si>
  <si>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</si>
  <si>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</si>
  <si>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</si>
  <si>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</si>
  <si>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</si>
  <si>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</si>
  <si>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</si>
  <si>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</si>
  <si>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</si>
  <si>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</si>
  <si>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</si>
  <si>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</si>
  <si>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</si>
  <si>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</si>
  <si>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</si>
  <si>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</si>
  <si>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</si>
  <si>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</si>
  <si>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</si>
  <si>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</si>
  <si>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</si>
  <si>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</si>
  <si>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</si>
  <si>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</si>
  <si>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</si>
  <si>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</si>
  <si>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</si>
  <si>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</si>
  <si>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</si>
  <si>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</si>
  <si>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</si>
  <si>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</si>
  <si>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</si>
  <si>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</si>
  <si>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</si>
  <si>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</si>
  <si>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</si>
  <si>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</si>
  <si>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</si>
  <si>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</si>
  <si>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</si>
  <si>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</si>
  <si>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</si>
  <si>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</si>
  <si>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</si>
  <si>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</si>
  <si>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</si>
  <si>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</si>
  <si>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</si>
  <si>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</si>
  <si>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</si>
  <si>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</si>
  <si>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</si>
  <si>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</si>
  <si>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</si>
  <si>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</si>
  <si>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</si>
  <si>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</si>
  <si>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</si>
  <si>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</si>
  <si>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</si>
  <si>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</si>
  <si>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</si>
  <si>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</si>
  <si>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</si>
  <si>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</si>
  <si>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</si>
  <si>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</si>
  <si>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</si>
  <si>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</si>
  <si>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</si>
  <si>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</si>
  <si>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</si>
  <si>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</si>
  <si>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</si>
  <si>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</si>
  <si>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</si>
  <si>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</si>
  <si>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</si>
  <si>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</si>
  <si>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</si>
  <si>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</si>
  <si>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</si>
  <si>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</si>
  <si>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</si>
  <si>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</si>
  <si>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</si>
  <si>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</si>
  <si>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</si>
  <si>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</si>
  <si>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</si>
  <si>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</si>
  <si>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</si>
  <si>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</si>
  <si>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</si>
  <si>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</si>
  <si>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</si>
  <si>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</si>
  <si>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</si>
  <si>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</si>
  <si>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</si>
  <si>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</si>
  <si>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</si>
  <si>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</si>
  <si>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</si>
  <si>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</si>
  <si>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</si>
  <si>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</si>
  <si>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</si>
  <si>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</si>
  <si>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</si>
  <si>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</si>
  <si>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</si>
  <si>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</si>
  <si>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</si>
  <si>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</si>
  <si>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</si>
  <si>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</si>
  <si>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</si>
  <si>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</si>
  <si>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</si>
  <si>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</si>
  <si>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</si>
  <si>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</si>
  <si>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</si>
  <si>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</si>
  <si>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</si>
  <si>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</si>
  <si>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</si>
  <si>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</si>
  <si>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</si>
  <si>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</si>
  <si>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</si>
  <si>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</si>
  <si>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</si>
  <si>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</si>
  <si>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</si>
  <si>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</si>
  <si>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</si>
  <si>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</si>
  <si>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</si>
  <si>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</si>
  <si>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</si>
  <si>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</si>
  <si>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</si>
  <si>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</si>
  <si>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</si>
  <si>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</si>
  <si>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</si>
  <si>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</si>
  <si>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</si>
  <si>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</si>
  <si>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</si>
  <si>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</si>
  <si>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</si>
  <si>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</si>
  <si>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</si>
  <si>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</si>
  <si>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</si>
  <si>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</si>
  <si>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</si>
  <si>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</si>
  <si>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</si>
  <si>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</si>
  <si>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</si>
  <si>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</si>
  <si>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</si>
  <si>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</si>
  <si>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</si>
  <si>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</si>
  <si>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</si>
  <si>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</si>
  <si>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</si>
  <si>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</si>
  <si>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</si>
  <si>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</si>
  <si>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</si>
  <si>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</si>
  <si>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</si>
  <si>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</si>
  <si>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</si>
  <si>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</si>
  <si>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</si>
  <si>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</si>
  <si>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</si>
  <si>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</si>
  <si>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</si>
  <si>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</si>
  <si>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</si>
  <si>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</si>
  <si>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</si>
  <si>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</si>
  <si>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</si>
  <si>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</si>
  <si>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</si>
  <si>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</si>
  <si>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</si>
  <si>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</si>
  <si>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</si>
  <si>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</si>
  <si>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</si>
  <si>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</si>
  <si>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</si>
  <si>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</si>
  <si>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</si>
  <si>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</si>
  <si>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</si>
  <si>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</si>
  <si>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</si>
  <si>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</si>
  <si>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</si>
  <si>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</si>
  <si>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</si>
  <si>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</si>
  <si>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</si>
  <si>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</si>
  <si>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</si>
  <si>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</si>
  <si>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</si>
  <si>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</si>
  <si>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</si>
  <si>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</si>
  <si>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</si>
  <si>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</si>
  <si>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</si>
  <si>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</si>
  <si>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</si>
  <si>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</si>
  <si>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</si>
  <si>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</si>
  <si>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</si>
  <si>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</si>
  <si>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</si>
  <si>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</si>
  <si>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</si>
  <si>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</si>
  <si>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</si>
  <si>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</si>
  <si>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</si>
  <si>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</si>
  <si>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</si>
  <si>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</si>
  <si>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</si>
  <si>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</si>
  <si>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</si>
  <si>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</si>
  <si>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</si>
  <si>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</si>
  <si>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</si>
  <si>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</si>
  <si>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</si>
  <si>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</si>
  <si>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</si>
  <si>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</si>
  <si>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</si>
  <si>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</si>
  <si>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</si>
  <si>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</si>
  <si>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</si>
  <si>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</si>
  <si>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</si>
  <si>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</si>
  <si>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</si>
  <si>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</si>
  <si>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</si>
  <si>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</si>
  <si>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</si>
  <si>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</si>
  <si>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</si>
  <si>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</si>
  <si>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</si>
  <si>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</si>
  <si>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</si>
  <si>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</si>
  <si>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</si>
  <si>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</si>
  <si>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</si>
  <si>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</si>
  <si>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</si>
  <si>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</si>
  <si>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</si>
  <si>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</si>
  <si>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</si>
  <si>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</si>
  <si>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</si>
  <si>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</si>
  <si>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</si>
  <si>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</si>
  <si>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</si>
  <si>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</si>
  <si>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</si>
  <si>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</si>
  <si>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</si>
  <si>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</si>
  <si>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</si>
  <si>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</si>
  <si>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</si>
  <si>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</si>
  <si>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</si>
  <si>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</si>
  <si>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</si>
  <si>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</si>
  <si>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</si>
  <si>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</si>
  <si>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</si>
  <si>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</si>
  <si>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</si>
  <si>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</si>
  <si>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</si>
  <si>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</si>
  <si>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</si>
  <si>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</si>
  <si>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</si>
  <si>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</si>
  <si>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</si>
  <si>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</si>
  <si>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</si>
  <si>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</si>
  <si>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</si>
  <si>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</si>
  <si>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</si>
  <si>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</si>
  <si>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</si>
  <si>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</si>
  <si>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</si>
  <si>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</si>
  <si>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</si>
  <si>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</si>
  <si>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</si>
  <si>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</si>
  <si>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</si>
  <si>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</si>
  <si>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</si>
  <si>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</si>
  <si>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</si>
  <si>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</si>
  <si>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</si>
  <si>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</si>
  <si>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</si>
  <si>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</si>
  <si>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</si>
  <si>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</si>
  <si>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</si>
  <si>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</si>
  <si>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</si>
  <si>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</si>
  <si>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</si>
  <si>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</si>
  <si>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</si>
  <si>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</si>
  <si>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</si>
  <si>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</si>
  <si>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</si>
  <si>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</si>
  <si>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</si>
  <si>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</si>
  <si>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</si>
  <si>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</si>
  <si>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</si>
  <si>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</si>
  <si>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</si>
  <si>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</si>
  <si>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</si>
  <si>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</si>
  <si>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</si>
  <si>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</si>
  <si>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</si>
  <si>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</si>
  <si>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</si>
  <si>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</si>
  <si>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</si>
  <si>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</si>
  <si>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</si>
  <si>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</si>
  <si>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</si>
  <si>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</si>
  <si>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</si>
  <si>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</si>
  <si>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</si>
  <si>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</si>
  <si>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</si>
  <si>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</si>
  <si>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</si>
  <si>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</si>
  <si>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</si>
  <si>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</si>
  <si>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</si>
  <si>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</si>
  <si>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</si>
  <si>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</si>
  <si>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</si>
  <si>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</si>
  <si>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</si>
  <si>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</si>
  <si>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</si>
  <si>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</si>
  <si>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</si>
  <si>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</si>
  <si>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</si>
  <si>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</si>
  <si>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</si>
  <si>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</si>
  <si>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</si>
  <si>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</si>
  <si>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</si>
  <si>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</si>
  <si>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</si>
  <si>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</si>
  <si>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</si>
  <si>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</si>
  <si>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</si>
  <si>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</si>
  <si>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</si>
  <si>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</si>
  <si>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</si>
  <si>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</si>
  <si>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</si>
  <si>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</si>
  <si>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</si>
  <si>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</si>
  <si>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</si>
  <si>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</si>
  <si>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</si>
  <si>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</si>
  <si>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</si>
  <si>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</si>
  <si>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</si>
  <si>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</si>
  <si>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</si>
  <si>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</si>
  <si>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</si>
  <si>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</si>
  <si>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</si>
  <si>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</si>
  <si>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</si>
  <si>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</si>
  <si>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</si>
  <si>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</si>
  <si>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</si>
  <si>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</si>
  <si>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</si>
  <si>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</si>
  <si>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</si>
  <si>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</si>
  <si>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</si>
  <si>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</si>
  <si>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</si>
  <si>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</si>
  <si>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</si>
  <si>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</si>
  <si>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</si>
  <si>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</si>
  <si>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</si>
  <si>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</si>
  <si>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</si>
  <si>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</si>
  <si>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</si>
  <si>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</si>
  <si>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</si>
  <si>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</si>
  <si>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</si>
  <si>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</si>
  <si>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</si>
  <si>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</si>
  <si>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</si>
  <si>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</si>
  <si>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</si>
  <si>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</si>
  <si>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</si>
  <si>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</si>
  <si>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</si>
  <si>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</si>
  <si>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</si>
  <si>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</si>
  <si>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</si>
  <si>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</si>
  <si>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</si>
  <si>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</si>
  <si>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</si>
  <si>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</si>
  <si>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</si>
  <si>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</si>
  <si>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</si>
  <si>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</si>
  <si>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</si>
  <si>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</si>
  <si>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</si>
  <si>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</si>
  <si>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</si>
  <si>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</si>
  <si>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</si>
  <si>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</si>
  <si>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</si>
  <si>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</si>
  <si>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</si>
  <si>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</si>
  <si>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</si>
  <si>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</si>
  <si>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</si>
  <si>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</si>
  <si>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</si>
  <si>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</si>
  <si>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</si>
  <si>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</si>
  <si>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</si>
  <si>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</si>
  <si>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</si>
  <si>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</si>
  <si>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</si>
  <si>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</si>
  <si>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</si>
  <si>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</si>
  <si>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</si>
  <si>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</si>
  <si>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</si>
  <si>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</si>
  <si>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</si>
  <si>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</si>
  <si>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</si>
  <si>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</si>
  <si>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</si>
  <si>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</si>
  <si>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</si>
  <si>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</si>
  <si>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</si>
  <si>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</si>
  <si>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</si>
  <si>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</si>
  <si>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</si>
  <si>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</si>
  <si>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</si>
  <si>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</si>
  <si>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</si>
  <si>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</si>
  <si>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</si>
  <si>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</si>
  <si>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</si>
  <si>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</si>
  <si>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</si>
  <si>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</si>
  <si>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</si>
  <si>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</si>
  <si>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</si>
  <si>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</si>
  <si>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</si>
  <si>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</si>
  <si>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</si>
  <si>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</si>
  <si>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</si>
  <si>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</si>
  <si>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</si>
  <si>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</si>
  <si>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</si>
  <si>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</si>
  <si>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</si>
  <si>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</si>
  <si>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</si>
  <si>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</si>
  <si>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</si>
  <si>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</si>
  <si>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</si>
  <si>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</si>
  <si>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</si>
  <si>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</si>
  <si>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</si>
  <si>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</si>
  <si>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</si>
  <si>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</si>
  <si>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</si>
  <si>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</si>
  <si>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</si>
  <si>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</si>
  <si>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</si>
  <si>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</si>
  <si>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</si>
  <si>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</si>
  <si>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</si>
  <si>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</si>
  <si>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</si>
  <si>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</si>
  <si>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</si>
  <si>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</si>
  <si>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</si>
  <si>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</si>
  <si>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</si>
  <si>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</si>
  <si>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</si>
  <si>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</si>
  <si>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</si>
  <si>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</si>
  <si>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</si>
  <si>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</si>
  <si>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</si>
  <si>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</si>
  <si>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</si>
  <si>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</si>
  <si>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</si>
  <si>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</si>
  <si>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</si>
  <si>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</si>
  <si>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</si>
  <si>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</si>
  <si>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</si>
  <si>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</si>
  <si>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</si>
  <si>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</si>
  <si>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</si>
  <si>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</si>
  <si>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</si>
  <si>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</si>
  <si>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</si>
  <si>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</si>
  <si>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</si>
  <si>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</si>
  <si>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</si>
  <si>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</si>
  <si>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</si>
  <si>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</si>
  <si>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</si>
  <si>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</si>
  <si>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</si>
  <si>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</si>
  <si>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</si>
  <si>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</si>
  <si>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</si>
  <si>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</si>
  <si>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</si>
  <si>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</si>
  <si>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</si>
  <si>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</si>
  <si>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</si>
  <si>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</si>
  <si>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</si>
  <si>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</si>
  <si>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</si>
  <si>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</si>
  <si>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</si>
  <si>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</si>
  <si>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</si>
  <si>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</si>
  <si>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</si>
  <si>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</si>
  <si>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</si>
  <si>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</si>
  <si>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</si>
  <si>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</si>
  <si>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</si>
  <si>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</si>
  <si>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</si>
  <si>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</si>
  <si>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</si>
  <si>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</si>
  <si>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</si>
  <si>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</si>
  <si>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</si>
  <si>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</si>
  <si>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</si>
  <si>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</si>
  <si>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</si>
  <si>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</si>
  <si>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</si>
  <si>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</si>
  <si>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</si>
  <si>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</si>
  <si>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</si>
  <si>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</si>
  <si>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</si>
  <si>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</si>
  <si>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</si>
  <si>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</si>
  <si>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</si>
  <si>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</si>
  <si>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</si>
  <si>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</si>
  <si>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</si>
  <si>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</si>
  <si>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</si>
  <si>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</si>
  <si>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</si>
  <si>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</si>
  <si>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</si>
  <si>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</si>
  <si>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</si>
  <si>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</si>
  <si>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</si>
  <si>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</si>
  <si>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</si>
  <si>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</si>
  <si>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</si>
  <si>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</si>
  <si>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</si>
  <si>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</si>
  <si>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</si>
  <si>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</si>
  <si>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</si>
  <si>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</si>
  <si>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</si>
  <si>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</si>
  <si>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</si>
  <si>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</si>
  <si>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</si>
  <si>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</si>
  <si>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</si>
  <si>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</si>
  <si>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</si>
  <si>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</si>
  <si>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</si>
  <si>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</si>
  <si>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</si>
  <si>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</si>
  <si>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</si>
  <si>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</si>
  <si>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</si>
  <si>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</si>
  <si>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</si>
  <si>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</si>
  <si>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</si>
  <si>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</si>
  <si>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</si>
  <si>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</si>
  <si>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</si>
  <si>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</si>
  <si>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</si>
  <si>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</si>
  <si>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</si>
  <si>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</si>
  <si>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</si>
  <si>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</si>
  <si>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</si>
  <si>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</si>
  <si>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</si>
  <si>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</si>
  <si>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</si>
  <si>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</si>
  <si>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</si>
  <si>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</si>
  <si>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</si>
  <si>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</si>
  <si>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</si>
  <si>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</si>
  <si>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</si>
  <si>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</si>
  <si>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</si>
  <si>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</si>
  <si>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</si>
  <si>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</si>
  <si>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</si>
  <si>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</si>
  <si>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</si>
  <si>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</si>
  <si>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</si>
  <si>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</si>
  <si>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</si>
  <si>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</si>
  <si>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</si>
  <si>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</si>
  <si>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</si>
  <si>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</si>
  <si>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</si>
  <si>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</si>
  <si>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</si>
  <si>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</si>
  <si>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</si>
  <si>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</si>
  <si>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</si>
  <si>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</si>
  <si>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</si>
  <si>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</si>
  <si>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</si>
  <si>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</si>
  <si>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</si>
  <si>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</si>
  <si>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</si>
  <si>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</si>
  <si>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</si>
  <si>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</si>
  <si>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</si>
  <si>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</si>
  <si>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</si>
  <si>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</si>
  <si>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</si>
  <si>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</si>
  <si>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</si>
  <si>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</si>
  <si>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</si>
  <si>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</si>
  <si>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</si>
  <si>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</si>
  <si>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</si>
  <si>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</si>
  <si>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</si>
  <si>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</si>
  <si>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</si>
  <si>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</si>
  <si>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</si>
  <si>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</si>
  <si>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</si>
  <si>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</si>
  <si>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</si>
  <si>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</si>
  <si>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</si>
  <si>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</si>
  <si>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</si>
  <si>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</si>
  <si>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</si>
  <si>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</si>
  <si>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</si>
  <si>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</si>
  <si>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</si>
  <si>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</si>
  <si>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</si>
  <si>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</si>
  <si>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</si>
  <si>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</si>
  <si>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</si>
  <si>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</si>
  <si>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</si>
  <si>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</si>
  <si>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</si>
  <si>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</si>
  <si>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</si>
  <si>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</si>
  <si>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</si>
  <si>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</si>
  <si>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</si>
  <si>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</si>
  <si>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</si>
  <si>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</si>
  <si>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</si>
  <si>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</si>
  <si>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</si>
  <si>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</si>
  <si>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</si>
  <si>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</si>
  <si>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</si>
  <si>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</si>
  <si>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</si>
  <si>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</si>
  <si>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</si>
  <si>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</si>
  <si>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</si>
  <si>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</si>
  <si>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</si>
  <si>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</si>
  <si>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</si>
  <si>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</si>
  <si>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</si>
  <si>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</si>
  <si>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</si>
  <si>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</si>
  <si>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</si>
  <si>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</si>
  <si>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</si>
  <si>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</si>
  <si>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</si>
  <si>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</si>
  <si>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</si>
  <si>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</si>
  <si>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</si>
  <si>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</si>
  <si>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</si>
  <si>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</si>
  <si>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</si>
  <si>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</si>
  <si>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</si>
  <si>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</si>
  <si>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</si>
  <si>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</si>
  <si>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</si>
  <si>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</si>
  <si>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</si>
  <si>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</si>
  <si>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</si>
  <si>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</si>
  <si>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</si>
  <si>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</si>
  <si>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</si>
  <si>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</si>
  <si>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</si>
  <si>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</si>
  <si>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</si>
  <si>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</si>
  <si>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</si>
  <si>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</si>
  <si>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</si>
  <si>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</si>
  <si>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</si>
  <si>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</si>
  <si>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</si>
  <si>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</si>
  <si>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</si>
  <si>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</si>
  <si>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</si>
  <si>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</si>
  <si>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</si>
  <si>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</si>
  <si>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</si>
  <si>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</si>
  <si>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</si>
  <si>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</si>
  <si>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</si>
  <si>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</si>
  <si>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</si>
  <si>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</si>
  <si>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</si>
  <si>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</si>
  <si>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</si>
  <si>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</si>
  <si>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</si>
  <si>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</si>
  <si>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</si>
  <si>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</si>
  <si>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</si>
  <si>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</si>
  <si>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</si>
  <si>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</si>
  <si>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</si>
  <si>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</si>
  <si>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</si>
  <si>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</si>
  <si>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</si>
  <si>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</si>
  <si>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</si>
  <si>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</si>
  <si>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</si>
  <si>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</si>
  <si>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</si>
  <si>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</si>
  <si>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</si>
  <si>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</si>
  <si>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</si>
  <si>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</si>
  <si>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</si>
  <si>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</si>
  <si>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</si>
  <si>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</si>
  <si>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</si>
  <si>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</si>
  <si>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</si>
  <si>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</si>
  <si>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</si>
  <si>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</si>
  <si>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</si>
  <si>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</si>
  <si>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</si>
  <si>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</si>
  <si>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</si>
  <si>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</si>
  <si>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</si>
  <si>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</si>
  <si>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</si>
  <si>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</si>
  <si>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</si>
  <si>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</si>
  <si>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</si>
  <si>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</si>
  <si>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</si>
  <si>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</si>
  <si>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</si>
  <si>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</si>
  <si>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</si>
  <si>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</si>
  <si>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</si>
  <si>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</si>
  <si>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</si>
  <si>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</si>
  <si>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</si>
  <si>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</si>
  <si>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</si>
  <si>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</si>
  <si>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</si>
  <si>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</si>
  <si>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</si>
  <si>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</si>
  <si>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</si>
  <si>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</si>
  <si>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</si>
  <si>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</si>
  <si>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</si>
  <si>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</si>
  <si>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</si>
  <si>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</si>
  <si>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</si>
  <si>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</si>
  <si>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</si>
  <si>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</si>
  <si>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</si>
  <si>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</si>
  <si>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</si>
  <si>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</si>
  <si>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</si>
  <si>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</si>
  <si>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</si>
  <si>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</si>
  <si>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</si>
  <si>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</si>
  <si>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</si>
  <si>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</si>
  <si>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</si>
  <si>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</si>
  <si>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</si>
  <si>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</si>
  <si>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</si>
  <si>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</si>
  <si>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</si>
  <si>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</si>
  <si>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</si>
  <si>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</si>
  <si>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</si>
  <si>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</si>
  <si>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</si>
  <si>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</si>
  <si>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</si>
  <si>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</si>
  <si>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</si>
  <si>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</si>
  <si>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</si>
  <si>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</si>
  <si>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</si>
  <si>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</si>
  <si>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</si>
  <si>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</si>
  <si>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</si>
  <si>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</si>
  <si>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</si>
  <si>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</si>
  <si>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</si>
  <si>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</si>
  <si>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</si>
  <si>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</si>
  <si>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</si>
  <si>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</si>
  <si>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</si>
  <si>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</si>
  <si>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</si>
  <si>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</si>
  <si>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</si>
  <si>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</si>
  <si>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</si>
  <si>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</si>
  <si>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</si>
  <si>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</si>
  <si>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</si>
  <si>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</si>
  <si>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</si>
  <si>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</si>
  <si>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</si>
  <si>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</si>
  <si>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</si>
  <si>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</si>
  <si>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</si>
  <si>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</si>
  <si>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</si>
  <si>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</si>
  <si>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</si>
  <si>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</si>
  <si>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</si>
  <si>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</si>
  <si>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</si>
  <si>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</si>
  <si>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</si>
  <si>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</si>
  <si>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</si>
  <si>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</si>
  <si>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</si>
  <si>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</si>
  <si>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</si>
  <si>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</si>
  <si>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</si>
  <si>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</si>
  <si>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</si>
  <si>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</si>
  <si>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</si>
  <si>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</si>
  <si>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</si>
  <si>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</si>
  <si>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</si>
  <si>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</si>
  <si>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</si>
  <si>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</si>
  <si>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</si>
  <si>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</si>
  <si>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</si>
  <si>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</si>
  <si>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</si>
  <si>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</si>
  <si>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</si>
  <si>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</si>
  <si>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</si>
  <si>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</si>
  <si>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</si>
  <si>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</si>
  <si>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</si>
  <si>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</si>
  <si>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</si>
  <si>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</si>
  <si>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</si>
  <si>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</si>
  <si>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</si>
  <si>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</si>
  <si>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</si>
  <si>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</si>
  <si>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</si>
  <si>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</si>
  <si>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</si>
  <si>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</si>
  <si>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</si>
  <si>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</si>
  <si>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</si>
  <si>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</si>
  <si>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</si>
  <si>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</si>
  <si>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</si>
  <si>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</si>
  <si>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</si>
  <si>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</si>
  <si>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</si>
  <si>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</si>
  <si>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</si>
  <si>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</si>
  <si>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</si>
  <si>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</si>
  <si>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</si>
  <si>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</si>
  <si>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</si>
  <si>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</si>
  <si>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</si>
  <si>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</si>
  <si>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</si>
  <si>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</si>
  <si>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</si>
  <si>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</si>
  <si>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</si>
  <si>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</si>
  <si>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</si>
  <si>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</si>
  <si>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</si>
  <si>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</si>
  <si>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</si>
  <si>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</si>
  <si>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</si>
  <si>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</si>
  <si>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</si>
  <si>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</si>
  <si>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</si>
  <si>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</si>
  <si>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</si>
  <si>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</si>
  <si>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</si>
  <si>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</si>
  <si>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</si>
  <si>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</si>
  <si>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</si>
  <si>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</si>
  <si>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</si>
  <si>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</si>
  <si>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</si>
  <si>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</si>
  <si>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</si>
  <si>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</si>
  <si>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</si>
  <si>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</si>
  <si>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</si>
  <si>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</si>
  <si>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</si>
  <si>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</si>
  <si>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</si>
  <si>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</si>
  <si>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</si>
  <si>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</si>
  <si>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</si>
  <si>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</si>
  <si>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</si>
  <si>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</si>
  <si>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</si>
  <si>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</si>
  <si>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</si>
  <si>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</si>
  <si>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</si>
  <si>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</si>
  <si>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</si>
  <si>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</si>
  <si>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</si>
  <si>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</si>
  <si>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</si>
  <si>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</si>
  <si>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</si>
  <si>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</si>
  <si>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</si>
  <si>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</si>
  <si>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</si>
  <si>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</si>
  <si>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</si>
  <si>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</si>
  <si>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</si>
  <si>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</si>
  <si>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</si>
  <si>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</si>
  <si>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</si>
  <si>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</si>
  <si>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</si>
  <si>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</si>
  <si>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</si>
  <si>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</si>
  <si>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</si>
  <si>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</si>
  <si>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</si>
  <si>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</si>
  <si>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</si>
  <si>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</si>
  <si>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</si>
  <si>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</si>
  <si>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</si>
  <si>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</si>
  <si>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</si>
  <si>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</si>
  <si>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</si>
  <si>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</si>
  <si>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</si>
  <si>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</si>
  <si>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</si>
  <si>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</si>
  <si>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</si>
  <si>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</si>
  <si>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</si>
  <si>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</si>
  <si>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</si>
  <si>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</si>
  <si>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</si>
  <si>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</si>
  <si>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</si>
  <si>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</si>
  <si>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</si>
  <si>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</si>
  <si>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</si>
  <si>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</si>
  <si>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</si>
  <si>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</si>
  <si>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</si>
  <si>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</si>
  <si>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</si>
  <si>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</si>
  <si>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</si>
  <si>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</si>
  <si>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</si>
  <si>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</si>
  <si>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</si>
  <si>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</si>
  <si>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</si>
  <si>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</si>
  <si>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</si>
  <si>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</si>
  <si>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</si>
  <si>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</si>
  <si>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</si>
  <si>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</si>
  <si>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</si>
  <si>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</si>
  <si>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</si>
  <si>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</si>
  <si>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</si>
  <si>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</si>
  <si>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</si>
  <si>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</si>
  <si>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</si>
  <si>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</si>
  <si>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</si>
  <si>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</si>
  <si>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</si>
  <si>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</si>
  <si>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</si>
  <si>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</si>
  <si>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</si>
  <si>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</si>
  <si>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</si>
  <si>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</si>
  <si>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</si>
  <si>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</si>
  <si>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</si>
  <si>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</si>
  <si>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</si>
  <si>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</si>
  <si>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</si>
  <si>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</si>
  <si>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</si>
  <si>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</si>
  <si>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</si>
  <si>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</si>
  <si>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</si>
  <si>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</si>
  <si>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</si>
  <si>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</si>
  <si>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</si>
  <si>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</si>
  <si>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</si>
  <si>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</si>
  <si>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</si>
  <si>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</si>
  <si>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</si>
  <si>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</si>
  <si>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</si>
  <si>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</si>
  <si>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</si>
  <si>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</si>
  <si>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</si>
  <si>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</si>
  <si>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</si>
  <si>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</si>
  <si>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</si>
  <si>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</si>
  <si>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</si>
  <si>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</si>
  <si>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</si>
  <si>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</si>
  <si>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</si>
  <si>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</si>
  <si>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</si>
  <si>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</si>
  <si>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</si>
  <si>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</si>
  <si>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</si>
  <si>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</si>
  <si>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</si>
  <si>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</si>
  <si>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</si>
  <si>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</si>
  <si>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</si>
  <si>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</si>
  <si>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</si>
  <si>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</si>
  <si>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</si>
  <si>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</si>
  <si>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</si>
  <si>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</si>
  <si>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</si>
  <si>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</si>
  <si>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</si>
  <si>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</si>
  <si>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</si>
  <si>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</si>
  <si>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</si>
  <si>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</si>
  <si>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</si>
  <si>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</si>
  <si>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</si>
  <si>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</si>
  <si>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</si>
  <si>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</si>
  <si>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</si>
  <si>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</si>
  <si>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</si>
  <si>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</si>
  <si>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</si>
  <si>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</si>
  <si>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</si>
  <si>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</si>
  <si>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</si>
  <si>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</si>
  <si>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</si>
  <si>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</si>
  <si>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</si>
  <si>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</si>
  <si>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</si>
  <si>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</si>
  <si>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</si>
  <si>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</si>
  <si>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</si>
  <si>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</si>
  <si>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</si>
  <si>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</si>
  <si>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</si>
  <si>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</si>
  <si>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</si>
  <si>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</si>
  <si>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</si>
  <si>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</si>
  <si>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</si>
  <si>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</si>
  <si>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</si>
  <si>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</si>
  <si>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</si>
  <si>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</si>
  <si>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</si>
  <si>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</si>
  <si>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</si>
  <si>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</si>
  <si>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</si>
  <si>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</si>
  <si>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</si>
  <si>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</si>
  <si>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</si>
  <si>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</si>
  <si>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</si>
  <si>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</si>
  <si>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</si>
  <si>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</si>
  <si>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</si>
  <si>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</si>
  <si>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</si>
  <si>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</si>
  <si>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</si>
  <si>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</si>
  <si>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</si>
  <si>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</si>
  <si>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</si>
  <si>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</si>
  <si>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</si>
  <si>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</si>
  <si>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</si>
  <si>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</si>
  <si>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</si>
  <si>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</si>
  <si>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</si>
  <si>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</si>
  <si>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</si>
  <si>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</si>
  <si>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</si>
  <si>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</si>
  <si>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</si>
  <si>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</si>
  <si>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</si>
  <si>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</si>
  <si>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</si>
  <si>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</si>
  <si>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</si>
  <si>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</si>
  <si>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</si>
  <si>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</si>
  <si>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</si>
  <si>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</si>
  <si>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</si>
  <si>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</si>
  <si>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</si>
  <si>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</si>
  <si>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</si>
  <si>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</si>
  <si>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</si>
  <si>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</si>
  <si>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</si>
  <si>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</si>
  <si>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</si>
  <si>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</si>
  <si>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</si>
  <si>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</si>
  <si>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</si>
  <si>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</si>
  <si>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</si>
  <si>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</si>
  <si>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</si>
  <si>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</si>
  <si>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</si>
  <si>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</si>
  <si>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</si>
  <si>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</si>
  <si>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</si>
  <si>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</si>
  <si>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</si>
  <si>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</si>
  <si>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</si>
  <si>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</si>
  <si>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</si>
  <si>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</si>
  <si>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</si>
  <si>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</si>
  <si>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</si>
  <si>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</si>
  <si>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</si>
  <si>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</si>
  <si>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</si>
  <si>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</si>
  <si>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</si>
  <si>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</si>
  <si>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</si>
  <si>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</si>
  <si>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</si>
  <si>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</si>
  <si>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</si>
  <si>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</si>
  <si>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</si>
  <si>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</si>
  <si>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</si>
  <si>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</si>
  <si>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</si>
  <si>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</si>
  <si>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</si>
  <si>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</si>
  <si>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</si>
  <si>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</si>
  <si>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</si>
  <si>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</si>
  <si>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</si>
  <si>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</si>
  <si>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</si>
  <si>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</si>
  <si>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</si>
  <si>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</si>
  <si>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</si>
  <si>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</si>
  <si>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</si>
  <si>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</si>
  <si>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</si>
  <si>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</si>
  <si>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</si>
  <si>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</si>
  <si>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</si>
  <si>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</si>
  <si>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</si>
  <si>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</si>
  <si>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</si>
  <si>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</si>
  <si>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</si>
  <si>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</si>
  <si>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</si>
  <si>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</si>
  <si>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</si>
  <si>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</si>
  <si>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</si>
  <si>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</si>
  <si>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</si>
  <si>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</si>
  <si>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</si>
  <si>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</si>
  <si>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</si>
  <si>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</si>
  <si>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</si>
  <si>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</si>
  <si>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</si>
  <si>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</si>
  <si>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</si>
  <si>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</si>
  <si>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</si>
  <si>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</si>
  <si>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</si>
  <si>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</si>
  <si>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</si>
  <si>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</si>
  <si>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</si>
  <si>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</si>
  <si>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</si>
  <si>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</si>
  <si>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</si>
  <si>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</si>
  <si>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</si>
  <si>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</si>
  <si>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</si>
  <si>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</si>
  <si>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</si>
  <si>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</si>
  <si>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</si>
  <si>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</si>
  <si>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</si>
  <si>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</si>
  <si>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</si>
  <si>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</si>
  <si>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</si>
  <si>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</si>
  <si>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</si>
  <si>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</si>
  <si>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</si>
  <si>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</si>
  <si>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</si>
  <si>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</si>
  <si>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</si>
  <si>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</si>
  <si>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</si>
  <si>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</si>
  <si>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</si>
  <si>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</si>
  <si>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</si>
  <si>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</si>
  <si>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</si>
  <si>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</si>
  <si>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</si>
  <si>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</si>
  <si>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</si>
  <si>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</si>
  <si>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</si>
  <si>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</si>
  <si>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</si>
  <si>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</si>
  <si>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</si>
  <si>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</si>
  <si>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</si>
  <si>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</si>
  <si>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</si>
  <si>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</si>
  <si>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</si>
  <si>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</si>
  <si>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</si>
  <si>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</si>
  <si>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</si>
  <si>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</si>
  <si>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</si>
  <si>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</si>
  <si>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</si>
  <si>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</si>
  <si>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</si>
  <si>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</si>
  <si>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</si>
  <si>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</si>
  <si>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</si>
  <si>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</si>
  <si>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</si>
  <si>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</si>
  <si>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</si>
  <si>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</si>
  <si>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</si>
  <si>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</si>
  <si>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</si>
  <si>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</si>
  <si>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</si>
  <si>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</si>
  <si>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</si>
  <si>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</si>
  <si>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</si>
  <si>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</si>
  <si>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</si>
  <si>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</si>
  <si>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</si>
  <si>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</si>
  <si>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</si>
  <si>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</si>
  <si>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</si>
  <si>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</si>
  <si>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</si>
  <si>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</si>
  <si>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</si>
  <si>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</si>
  <si>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</si>
  <si>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</si>
  <si>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</si>
  <si>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</si>
  <si>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</si>
  <si>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</si>
  <si>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</si>
  <si>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</si>
  <si>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</si>
  <si>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</si>
  <si>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</si>
  <si>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</si>
  <si>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</si>
  <si>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</si>
  <si>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</si>
  <si>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</si>
  <si>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</si>
  <si>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</si>
  <si>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</si>
  <si>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</si>
  <si>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</si>
  <si>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</si>
  <si>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</si>
  <si>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</si>
  <si>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</si>
  <si>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</si>
  <si>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</si>
  <si>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</si>
  <si>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</si>
  <si>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</si>
  <si>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</si>
  <si>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</si>
  <si>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</si>
  <si>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</si>
  <si>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</si>
  <si>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</si>
  <si>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</si>
  <si>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</si>
  <si>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</si>
  <si>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</si>
  <si>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</si>
  <si>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</si>
  <si>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</si>
  <si>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</si>
  <si>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</si>
  <si>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</si>
  <si>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</si>
  <si>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</si>
  <si>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</si>
  <si>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</si>
  <si>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</si>
  <si>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</si>
  <si>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</si>
  <si>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</si>
  <si>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</si>
  <si>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</si>
  <si>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</si>
  <si>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</si>
  <si>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</si>
  <si>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</si>
  <si>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</si>
  <si>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</si>
  <si>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</si>
  <si>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</si>
  <si>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</si>
  <si>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</si>
  <si>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</si>
  <si>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</si>
  <si>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</si>
  <si>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</si>
  <si>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</si>
  <si>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</si>
  <si>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</si>
  <si>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</si>
  <si>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</si>
  <si>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</si>
  <si>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</si>
  <si>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</si>
  <si>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</si>
  <si>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</si>
  <si>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</si>
  <si>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</si>
  <si>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</si>
  <si>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</si>
  <si>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</si>
  <si>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</si>
  <si>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</si>
  <si>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</si>
  <si>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</si>
  <si>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</si>
  <si>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</si>
  <si>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</si>
  <si>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</si>
  <si>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</si>
  <si>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</si>
  <si>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</si>
  <si>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</si>
  <si>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</si>
  <si>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</si>
  <si>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</si>
  <si>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</si>
  <si>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</si>
  <si>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</si>
  <si>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</si>
  <si>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</si>
  <si>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</si>
  <si>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</si>
  <si>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</si>
  <si>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</si>
  <si>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</si>
  <si>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</si>
  <si>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</si>
  <si>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</si>
  <si>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</si>
  <si>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</si>
  <si>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</si>
  <si>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</si>
  <si>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</si>
  <si>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</si>
  <si>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</si>
  <si>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</si>
  <si>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</si>
  <si>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</si>
  <si>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</si>
  <si>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</si>
  <si>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</si>
  <si>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</si>
  <si>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</si>
  <si>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</si>
  <si>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</si>
  <si>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</si>
  <si>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</si>
  <si>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</si>
  <si>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</si>
  <si>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</si>
  <si>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</si>
  <si>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</si>
  <si>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</si>
  <si>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</si>
  <si>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</si>
  <si>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</si>
  <si>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</si>
  <si>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</si>
  <si>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</si>
  <si>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</si>
  <si>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</si>
  <si>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</si>
  <si>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</si>
  <si>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</si>
  <si>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</si>
  <si>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</si>
  <si>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</si>
  <si>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</si>
  <si>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</si>
  <si>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</si>
  <si>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</si>
  <si>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</si>
  <si>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</si>
  <si>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</si>
  <si>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</si>
  <si>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</si>
  <si>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</si>
  <si>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</si>
  <si>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</si>
  <si>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</si>
  <si>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</si>
  <si>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</si>
  <si>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</si>
  <si>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</si>
  <si>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</si>
  <si>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</si>
  <si>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</si>
  <si>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</si>
  <si>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</si>
  <si>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</si>
  <si>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</si>
  <si>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</si>
  <si>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</si>
  <si>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</si>
  <si>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</si>
  <si>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</si>
  <si>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</si>
  <si>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</si>
  <si>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</si>
  <si>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</si>
  <si>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</si>
  <si>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</si>
  <si>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</si>
  <si>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</si>
  <si>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</si>
  <si>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</si>
  <si>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</si>
  <si>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</si>
  <si>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</si>
  <si>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</si>
  <si>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</si>
  <si>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</si>
  <si>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</si>
  <si>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</si>
  <si>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</si>
  <si>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</si>
  <si>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</si>
  <si>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</si>
  <si>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</si>
  <si>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</si>
  <si>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</si>
  <si>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</si>
  <si>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</si>
  <si>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</si>
  <si>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</si>
  <si>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</si>
  <si>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</si>
  <si>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</si>
  <si>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</si>
  <si>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</si>
  <si>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</si>
  <si>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</si>
  <si>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</si>
  <si>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</si>
  <si>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</si>
  <si>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</si>
  <si>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</si>
  <si>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</si>
  <si>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</si>
  <si>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</si>
  <si>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</si>
  <si>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</si>
  <si>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</si>
  <si>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</si>
  <si>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</si>
  <si>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</si>
  <si>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</si>
  <si>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</si>
  <si>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</si>
  <si>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</si>
  <si>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</si>
  <si>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</si>
  <si>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</si>
  <si>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</si>
  <si>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</si>
  <si>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</si>
  <si>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</si>
  <si>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</si>
  <si>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</si>
  <si>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</si>
  <si>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</si>
  <si>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</si>
  <si>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</si>
  <si>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</si>
  <si>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</si>
  <si>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</si>
  <si>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</si>
  <si>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</si>
  <si>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</si>
  <si>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</si>
  <si>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</si>
  <si>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</si>
  <si>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</si>
  <si>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</si>
  <si>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</si>
  <si>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</si>
  <si>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</si>
  <si>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</si>
  <si>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</si>
  <si>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</si>
  <si>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</si>
  <si>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</si>
  <si>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</si>
  <si>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</si>
  <si>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</si>
  <si>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</si>
  <si>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</si>
  <si>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</si>
  <si>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</si>
  <si>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</si>
  <si>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</si>
  <si>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</si>
  <si>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</si>
  <si>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</si>
  <si>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</si>
  <si>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</si>
  <si>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</si>
  <si>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</si>
  <si>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</si>
  <si>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</si>
  <si>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</si>
  <si>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</si>
  <si>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</si>
  <si>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</si>
  <si>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</si>
  <si>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</si>
  <si>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</si>
  <si>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</si>
  <si>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</si>
  <si>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</si>
  <si>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</si>
  <si>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</si>
  <si>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</si>
  <si>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</si>
  <si>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</si>
  <si>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</si>
  <si>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</si>
  <si>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</si>
  <si>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</si>
  <si>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</si>
  <si>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</si>
  <si>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</si>
  <si>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</si>
  <si>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</si>
  <si>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</si>
  <si>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</si>
  <si>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</si>
  <si>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</si>
  <si>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</si>
  <si>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</si>
  <si>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</si>
  <si>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</si>
  <si>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</si>
  <si>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</si>
  <si>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</si>
  <si>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</si>
  <si>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</si>
  <si>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</si>
  <si>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</si>
  <si>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</si>
  <si>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</si>
  <si>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</si>
  <si>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</si>
  <si>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</si>
  <si>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</si>
  <si>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</si>
  <si>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</si>
  <si>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</si>
  <si>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</si>
  <si>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</si>
  <si>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</si>
  <si>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</si>
  <si>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</si>
  <si>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</si>
  <si>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</si>
  <si>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</si>
  <si>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</si>
  <si>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</si>
  <si>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</si>
  <si>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</si>
  <si>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</si>
  <si>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</si>
  <si>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</si>
  <si>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</si>
  <si>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</si>
  <si>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</si>
  <si>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</si>
  <si>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</si>
  <si>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</si>
  <si>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</si>
  <si>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</si>
  <si>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</si>
  <si>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</si>
  <si>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</si>
  <si>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</si>
  <si>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</si>
  <si>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</si>
  <si>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</si>
  <si>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</si>
  <si>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</si>
  <si>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</si>
  <si>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</si>
  <si>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</si>
  <si>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</si>
  <si>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</si>
  <si>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</si>
  <si>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</si>
  <si>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</si>
  <si>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</si>
  <si>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</si>
  <si>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</si>
  <si>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</si>
  <si>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</si>
  <si>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</si>
  <si>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</si>
  <si>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</si>
  <si>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</si>
  <si>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</si>
  <si>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</si>
  <si>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</si>
  <si>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</si>
  <si>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</si>
  <si>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</si>
  <si>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</si>
  <si>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</si>
  <si>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</si>
  <si>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</si>
  <si>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</si>
  <si>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</si>
  <si>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</si>
  <si>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</si>
  <si>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</si>
  <si>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</si>
  <si>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</si>
  <si>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</si>
  <si>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</si>
  <si>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</si>
  <si>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</si>
  <si>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</si>
  <si>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</si>
  <si>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</si>
  <si>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</si>
  <si>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</si>
  <si>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</si>
  <si>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</si>
  <si>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</si>
  <si>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</si>
  <si>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</si>
  <si>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</si>
  <si>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</si>
  <si>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</si>
  <si>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</si>
  <si>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</si>
  <si>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</si>
  <si>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</si>
  <si>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</si>
  <si>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</si>
  <si>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</si>
  <si>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</si>
  <si>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</si>
  <si>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</si>
  <si>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</si>
  <si>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</si>
  <si>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</si>
  <si>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</si>
  <si>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</si>
  <si>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</si>
  <si>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</si>
  <si>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</si>
  <si>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</si>
  <si>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</si>
  <si>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</si>
  <si>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</si>
  <si>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</si>
  <si>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</si>
  <si>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</si>
  <si>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</si>
  <si>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</si>
  <si>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</si>
  <si>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</si>
  <si>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</si>
  <si>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</si>
  <si>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</si>
  <si>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</si>
  <si>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</si>
  <si>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</si>
  <si>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</si>
  <si>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</si>
  <si>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</si>
  <si>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</si>
  <si>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</si>
  <si>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</si>
  <si>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</si>
  <si>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</si>
  <si>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</si>
  <si>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</si>
  <si>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</si>
  <si>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</si>
  <si>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</si>
  <si>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</si>
  <si>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</si>
  <si>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</si>
  <si>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</si>
  <si>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</si>
  <si>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</si>
  <si>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</si>
  <si>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</si>
  <si>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</si>
  <si>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</si>
  <si>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</si>
  <si>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</si>
  <si>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</si>
  <si>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</si>
  <si>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</si>
  <si>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</si>
  <si>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</si>
  <si>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</si>
  <si>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</si>
  <si>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</si>
  <si>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</si>
  <si>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</si>
  <si>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</si>
  <si>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</si>
  <si>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</si>
  <si>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</si>
  <si>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</si>
  <si>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</si>
  <si>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</si>
  <si>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</si>
  <si>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</si>
  <si>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</si>
  <si>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</si>
  <si>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</si>
  <si>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</si>
  <si>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</si>
  <si>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</si>
  <si>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</si>
  <si>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</si>
  <si>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</si>
  <si>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</si>
  <si>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</si>
  <si>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</si>
  <si>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</si>
  <si>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</si>
  <si>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</si>
  <si>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</si>
  <si>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</si>
  <si>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</si>
  <si>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</si>
  <si>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</si>
  <si>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</si>
  <si>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</si>
  <si>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</si>
  <si>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</si>
  <si>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</si>
  <si>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</si>
  <si>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</si>
  <si>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</si>
  <si>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</si>
  <si>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</si>
  <si>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</si>
  <si>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</si>
  <si>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</si>
  <si>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</si>
  <si>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</si>
  <si>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</si>
  <si>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</si>
  <si>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</si>
  <si>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</si>
  <si>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</si>
  <si>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</si>
  <si>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</si>
  <si>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</si>
  <si>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</si>
  <si>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</si>
  <si>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</si>
  <si>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</si>
  <si>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</si>
  <si>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</si>
  <si>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</si>
  <si>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</si>
  <si>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</si>
  <si>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</si>
  <si>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</si>
  <si>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</si>
  <si>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</si>
  <si>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</si>
  <si>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</si>
  <si>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</si>
  <si>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</si>
  <si>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</si>
  <si>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</si>
  <si>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</si>
  <si>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</si>
  <si>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</si>
  <si>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</si>
  <si>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</si>
  <si>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</si>
  <si>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</si>
  <si>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</si>
  <si>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</si>
  <si>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</si>
  <si>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</si>
  <si>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</si>
  <si>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</si>
  <si>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</si>
  <si>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</si>
  <si>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</si>
  <si>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</si>
  <si>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</si>
  <si>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</si>
  <si>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</si>
  <si>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</si>
  <si>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</si>
  <si>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</si>
  <si>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</si>
  <si>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</si>
  <si>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</si>
  <si>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</si>
  <si>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</si>
  <si>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</si>
  <si>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</si>
  <si>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</si>
  <si>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</si>
  <si>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</si>
  <si>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</si>
  <si>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</si>
  <si>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</si>
  <si>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</si>
  <si>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</si>
  <si>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</si>
  <si>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</si>
  <si>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</si>
  <si>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</si>
  <si>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</si>
  <si>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</si>
  <si>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</si>
  <si>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</si>
  <si>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</si>
  <si>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</si>
  <si>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</si>
  <si>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</si>
  <si>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</si>
  <si>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</si>
  <si>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</si>
  <si>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</si>
  <si>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</si>
  <si>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</si>
  <si>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</si>
  <si>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</si>
  <si>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</si>
  <si>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</si>
  <si>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</si>
  <si>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</si>
  <si>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</si>
  <si>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</si>
  <si>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</si>
  <si>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</si>
  <si>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</si>
  <si>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</si>
  <si>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</si>
  <si>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</si>
  <si>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</si>
  <si>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</si>
  <si>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</si>
  <si>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</si>
  <si>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</si>
  <si>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</si>
  <si>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</si>
  <si>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</si>
  <si>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</si>
  <si>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</si>
  <si>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</si>
  <si>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</si>
  <si>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</si>
  <si>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</si>
  <si>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</si>
  <si>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</si>
  <si>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</si>
  <si>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</si>
  <si>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</si>
  <si>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</si>
  <si>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</si>
  <si>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</si>
  <si>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</si>
  <si>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</si>
  <si>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</si>
  <si>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</si>
  <si>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</si>
  <si>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</si>
  <si>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</si>
  <si>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</si>
  <si>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</si>
  <si>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</si>
  <si>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</si>
  <si>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</si>
  <si>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</si>
  <si>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</si>
  <si>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</si>
  <si>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</si>
  <si>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</si>
  <si>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</si>
  <si>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</si>
  <si>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</si>
  <si>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</si>
  <si>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</si>
  <si>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</si>
  <si>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</si>
  <si>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</si>
  <si>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</si>
  <si>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</si>
  <si>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</si>
  <si>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</si>
  <si>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</si>
  <si>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</si>
  <si>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</si>
  <si>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</si>
  <si>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</si>
  <si>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</si>
  <si>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</si>
  <si>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</si>
  <si>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</si>
  <si>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</si>
  <si>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</si>
  <si>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</si>
  <si>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</si>
  <si>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</si>
  <si>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</si>
  <si>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</si>
  <si>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</si>
  <si>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</si>
  <si>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</si>
  <si>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</si>
  <si>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</si>
  <si>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</si>
  <si>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</si>
  <si>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</si>
  <si>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</si>
  <si>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</si>
  <si>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</si>
  <si>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</si>
  <si>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</si>
  <si>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</si>
  <si>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</si>
  <si>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</si>
  <si>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</si>
  <si>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</si>
  <si>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</si>
  <si>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</si>
  <si>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</si>
  <si>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</si>
  <si>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</si>
  <si>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</si>
  <si>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</si>
  <si>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</si>
  <si>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</si>
  <si>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</si>
  <si>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</si>
  <si>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</si>
  <si>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</si>
  <si>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</si>
  <si>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</si>
  <si>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</si>
  <si>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</si>
  <si>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</si>
  <si>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</si>
  <si>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</si>
  <si>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</si>
  <si>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</si>
  <si>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</si>
  <si>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</si>
  <si>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</si>
  <si>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</si>
  <si>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</si>
  <si>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</si>
  <si>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</si>
  <si>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</si>
  <si>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</si>
  <si>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</si>
  <si>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</si>
  <si>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</si>
  <si>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</si>
  <si>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</si>
  <si>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</si>
  <si>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</si>
  <si>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</si>
  <si>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</si>
  <si>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</si>
  <si>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</si>
  <si>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</si>
  <si>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</si>
  <si>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</si>
  <si>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</si>
  <si>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</si>
  <si>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</si>
  <si>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</si>
  <si>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</si>
  <si>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</si>
  <si>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</si>
  <si>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</si>
  <si>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</si>
  <si>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</si>
  <si>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</si>
  <si>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</si>
  <si>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</si>
  <si>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</si>
  <si>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</si>
  <si>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</si>
  <si>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</si>
  <si>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</si>
  <si>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</si>
  <si>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</si>
  <si>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</si>
  <si>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</si>
  <si>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</si>
  <si>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</si>
  <si>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</si>
  <si>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</si>
  <si>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</si>
  <si>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</si>
  <si>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</si>
  <si>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</si>
  <si>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</si>
  <si>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</si>
  <si>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</si>
  <si>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</si>
  <si>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</si>
  <si>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</si>
  <si>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</si>
  <si>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</si>
  <si>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</si>
  <si>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</si>
  <si>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</si>
  <si>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</si>
  <si>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</si>
  <si>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</si>
  <si>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</si>
  <si>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</si>
  <si>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</si>
  <si>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</si>
  <si>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</si>
  <si>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</si>
  <si>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</si>
  <si>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</si>
  <si>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</si>
  <si>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</si>
  <si>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</si>
  <si>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</si>
  <si>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</si>
  <si>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</si>
  <si>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</si>
  <si>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</si>
  <si>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</si>
  <si>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</si>
  <si>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</si>
  <si>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</si>
  <si>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</si>
  <si>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</si>
  <si>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</si>
  <si>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</si>
  <si>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</si>
  <si>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</si>
  <si>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</si>
  <si>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</si>
  <si>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</si>
  <si>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</si>
  <si>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</si>
  <si>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</si>
  <si>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</si>
  <si>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</si>
  <si>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</si>
  <si>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</si>
  <si>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</si>
  <si>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</si>
  <si>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</si>
  <si>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</si>
  <si>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</si>
  <si>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</si>
  <si>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</si>
  <si>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</si>
  <si>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</si>
  <si>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</si>
  <si>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</si>
  <si>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</si>
  <si>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</si>
  <si>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</si>
  <si>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</si>
  <si>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</si>
  <si>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</si>
  <si>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</si>
  <si>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</si>
  <si>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</si>
  <si>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</si>
  <si>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</si>
  <si>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</si>
  <si>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</si>
  <si>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</si>
  <si>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</si>
  <si>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</si>
  <si>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</si>
  <si>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</si>
  <si>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</si>
  <si>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</si>
  <si>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</si>
  <si>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</si>
  <si>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</si>
  <si>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</si>
  <si>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</si>
  <si>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</si>
  <si>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</si>
  <si>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</si>
  <si>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</si>
  <si>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</si>
  <si>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</si>
  <si>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</si>
  <si>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</si>
  <si>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</si>
  <si>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</si>
  <si>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</si>
  <si>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</si>
  <si>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</si>
  <si>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</si>
  <si>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</si>
  <si>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</si>
  <si>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</si>
  <si>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</si>
  <si>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</si>
  <si>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</si>
  <si>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</si>
  <si>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</si>
  <si>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</si>
  <si>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</si>
  <si>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</si>
  <si>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</si>
  <si>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</si>
  <si>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</si>
  <si>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</si>
  <si>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</si>
  <si>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</si>
  <si>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</si>
  <si>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</si>
  <si>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</si>
  <si>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</si>
  <si>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</si>
  <si>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</si>
  <si>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</si>
  <si>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</si>
  <si>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</si>
  <si>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</si>
  <si>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</si>
  <si>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</si>
  <si>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</si>
  <si>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</si>
  <si>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</si>
  <si>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</si>
  <si>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</si>
  <si>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</si>
  <si>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</si>
  <si>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</si>
  <si>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</si>
  <si>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</si>
  <si>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</si>
  <si>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</si>
  <si>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</si>
  <si>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</si>
  <si>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</si>
  <si>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</si>
  <si>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</si>
  <si>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</si>
  <si>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</si>
  <si>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</si>
  <si>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</si>
  <si>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</si>
  <si>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</si>
  <si>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</si>
  <si>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</si>
  <si>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</si>
  <si>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</si>
  <si>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</si>
  <si>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</si>
  <si>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</si>
  <si>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</si>
  <si>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</si>
  <si>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</si>
  <si>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</si>
  <si>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</si>
  <si>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</si>
  <si>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</si>
  <si>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</si>
  <si>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</si>
  <si>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</si>
  <si>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</si>
  <si>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</si>
  <si>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</si>
  <si>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</si>
  <si>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</si>
  <si>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</si>
  <si>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</si>
  <si>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</si>
  <si>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</si>
  <si>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</si>
  <si>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</si>
  <si>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</si>
  <si>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</si>
  <si>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</si>
  <si>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</si>
  <si>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</si>
  <si>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</si>
  <si>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</si>
  <si>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</si>
  <si>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</si>
  <si>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</si>
  <si>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</si>
  <si>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</si>
  <si>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</si>
  <si>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</si>
  <si>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</si>
  <si>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</si>
  <si>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</si>
  <si>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</si>
  <si>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</si>
  <si>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</si>
  <si>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</si>
  <si>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</si>
  <si>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</si>
  <si>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</si>
  <si>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</si>
  <si>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</si>
  <si>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</si>
  <si>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</si>
  <si>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</si>
  <si>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</si>
  <si>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</si>
  <si>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</si>
  <si>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</si>
  <si>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</si>
  <si>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</si>
  <si>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</si>
  <si>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</si>
  <si>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</si>
  <si>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</si>
  <si>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</si>
  <si>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</si>
  <si>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</si>
  <si>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</si>
  <si>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</si>
  <si>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</si>
  <si>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</si>
  <si>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</si>
  <si>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</si>
  <si>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</si>
  <si>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</si>
  <si>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</si>
  <si>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</si>
  <si>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</si>
  <si>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</si>
  <si>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</si>
  <si>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</si>
  <si>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</si>
  <si>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</si>
  <si>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</si>
  <si>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</si>
  <si>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</si>
  <si>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</si>
  <si>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</si>
  <si>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</si>
  <si>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</si>
  <si>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</si>
  <si>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</si>
  <si>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</si>
  <si>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</si>
  <si>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</si>
  <si>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</si>
  <si>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</si>
  <si>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</si>
  <si>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</si>
  <si>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</si>
  <si>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</si>
  <si>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</si>
  <si>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</si>
  <si>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</si>
  <si>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</si>
  <si>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</si>
  <si>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</si>
  <si>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</si>
  <si>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</si>
  <si>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</si>
  <si>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</si>
  <si>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</si>
  <si>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</si>
  <si>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</si>
  <si>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</si>
  <si>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</si>
  <si>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</si>
  <si>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</si>
  <si>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</si>
  <si>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</si>
  <si>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</si>
  <si>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</si>
  <si>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</si>
  <si>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</si>
  <si>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</si>
  <si>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</si>
  <si>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</si>
  <si>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</si>
  <si>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</si>
  <si>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</si>
  <si>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</si>
  <si>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</si>
  <si>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</si>
  <si>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</si>
  <si>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</si>
  <si>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</si>
  <si>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</si>
  <si>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</si>
  <si>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</si>
  <si>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</si>
  <si>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</si>
  <si>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</si>
  <si>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</si>
  <si>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</si>
  <si>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</si>
  <si>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</si>
  <si>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</si>
  <si>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</si>
  <si>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</si>
  <si>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</si>
  <si>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</si>
  <si>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</si>
  <si>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</si>
  <si>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</si>
  <si>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</si>
  <si>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</si>
  <si>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</si>
  <si>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</si>
  <si>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</si>
  <si>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</si>
  <si>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</si>
  <si>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</si>
  <si>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</si>
  <si>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</si>
  <si>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</si>
  <si>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</si>
  <si>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</si>
  <si>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</si>
  <si>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</si>
  <si>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</si>
  <si>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</si>
  <si>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</si>
  <si>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</si>
  <si>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</si>
  <si>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</si>
  <si>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</si>
  <si>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</si>
  <si>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</si>
  <si>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</si>
  <si>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</si>
  <si>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</si>
  <si>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</si>
  <si>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</si>
  <si>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</si>
  <si>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</si>
  <si>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</si>
  <si>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</si>
  <si>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</si>
  <si>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</si>
  <si>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</si>
  <si>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</si>
  <si>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</si>
  <si>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</si>
  <si>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</si>
  <si>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</si>
  <si>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</si>
  <si>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</si>
  <si>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</si>
  <si>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</si>
  <si>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</si>
  <si>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</si>
  <si>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</si>
  <si>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</si>
  <si>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</si>
  <si>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</si>
  <si>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</si>
  <si>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</si>
  <si>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</si>
  <si>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</si>
  <si>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</si>
  <si>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</si>
  <si>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</si>
  <si>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</si>
  <si>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</si>
  <si>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</si>
  <si>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</si>
  <si>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</si>
  <si>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</si>
  <si>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</si>
  <si>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</si>
  <si>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</si>
  <si>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</si>
  <si>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</si>
  <si>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</si>
  <si>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</si>
  <si>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</si>
  <si>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</si>
  <si>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</si>
  <si>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</si>
  <si>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</si>
  <si>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</si>
  <si>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</si>
  <si>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</si>
  <si>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</si>
  <si>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</si>
  <si>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</si>
  <si>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</si>
  <si>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</si>
  <si>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</si>
  <si>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</si>
  <si>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</si>
  <si>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</si>
  <si>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</si>
  <si>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</si>
  <si>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</si>
  <si>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</si>
  <si>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</si>
  <si>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</si>
  <si>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</si>
  <si>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</si>
  <si>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</si>
  <si>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</si>
  <si>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</si>
  <si>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</si>
  <si>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</si>
  <si>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</si>
  <si>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</si>
  <si>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</si>
  <si>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</si>
  <si>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</si>
  <si>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</si>
  <si>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</si>
  <si>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</si>
  <si>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</si>
  <si>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</si>
  <si>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</si>
  <si>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</si>
  <si>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</si>
  <si>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</si>
  <si>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</si>
  <si>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</si>
  <si>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</si>
  <si>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</si>
  <si>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</si>
  <si>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</si>
  <si>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</si>
  <si>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</si>
  <si>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</si>
  <si>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</si>
  <si>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</si>
  <si>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</si>
  <si>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</si>
  <si>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</si>
  <si>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</si>
  <si>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</si>
  <si>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</si>
  <si>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</si>
  <si>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</si>
  <si>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</si>
  <si>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</si>
  <si>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</si>
  <si>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</si>
  <si>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</si>
  <si>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</si>
  <si>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</si>
  <si>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</si>
  <si>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</si>
  <si>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</si>
  <si>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</si>
  <si>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</si>
  <si>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</si>
  <si>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</si>
  <si>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</si>
  <si>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</si>
  <si>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</si>
  <si>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</si>
  <si>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</si>
  <si>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</si>
  <si>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</si>
  <si>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</si>
  <si>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</si>
  <si>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</si>
  <si>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</si>
  <si>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</si>
  <si>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</si>
  <si>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</si>
  <si>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</si>
  <si>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</si>
  <si>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</si>
  <si>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</si>
  <si>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</si>
  <si>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</si>
  <si>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</si>
  <si>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</si>
  <si>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</si>
  <si>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</si>
  <si>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</si>
  <si>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</si>
  <si>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</si>
  <si>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</si>
  <si>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</si>
  <si>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</si>
  <si>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</si>
  <si>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</si>
  <si>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</si>
  <si>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</si>
  <si>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</si>
  <si>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</si>
  <si>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</si>
  <si>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</si>
  <si>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</si>
  <si>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</si>
  <si>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</si>
  <si>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</si>
  <si>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</si>
  <si>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</si>
  <si>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</si>
  <si>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</si>
  <si>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</si>
  <si>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</si>
  <si>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</si>
  <si>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</si>
  <si>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</si>
  <si>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</si>
  <si>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</si>
  <si>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</si>
  <si>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</si>
  <si>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</si>
  <si>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</si>
  <si>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</si>
  <si>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</si>
  <si>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</si>
  <si>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</si>
  <si>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</si>
  <si>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</si>
  <si>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</si>
  <si>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</si>
  <si>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</si>
  <si>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</si>
  <si>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</si>
  <si>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</si>
  <si>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</si>
  <si>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</si>
  <si>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</si>
  <si>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</si>
  <si>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</si>
  <si>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</si>
  <si>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</si>
  <si>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</si>
  <si>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</si>
  <si>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</si>
  <si>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</si>
  <si>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</si>
  <si>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</si>
  <si>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</si>
  <si>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</si>
  <si>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</si>
  <si>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</si>
  <si>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</si>
  <si>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</si>
  <si>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</si>
  <si>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</si>
  <si>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</si>
  <si>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</si>
  <si>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</si>
  <si>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</si>
  <si>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</si>
  <si>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</si>
  <si>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</si>
  <si>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</si>
  <si>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</si>
  <si>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</si>
  <si>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</si>
  <si>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</si>
  <si>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</si>
  <si>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</si>
  <si>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</si>
  <si>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</si>
  <si>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</si>
  <si>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</si>
  <si>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</si>
  <si>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</si>
  <si>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</si>
  <si>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</si>
  <si>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</si>
  <si>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</si>
  <si>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</si>
  <si>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</si>
  <si>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</si>
  <si>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</si>
  <si>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</si>
  <si>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</si>
  <si>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</si>
  <si>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</si>
  <si>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</si>
  <si>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</si>
  <si>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</si>
  <si>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</si>
  <si>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</si>
  <si>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</si>
  <si>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</si>
  <si>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</si>
  <si>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</si>
  <si>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</si>
  <si>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</si>
  <si>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</si>
  <si>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</si>
  <si>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</si>
  <si>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</si>
  <si>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</si>
  <si>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</si>
  <si>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</si>
  <si>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</si>
  <si>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</si>
  <si>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</si>
  <si>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</si>
  <si>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</si>
  <si>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</si>
  <si>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</si>
  <si>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</si>
  <si>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</si>
  <si>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</si>
  <si>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</si>
  <si>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</si>
  <si>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</si>
  <si>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</si>
  <si>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</si>
  <si>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</si>
  <si>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</si>
  <si>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</si>
  <si>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</si>
  <si>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</si>
  <si>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</si>
  <si>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</si>
  <si>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</si>
  <si>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</si>
  <si>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</si>
  <si>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</si>
  <si>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</si>
  <si>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</si>
  <si>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</si>
  <si>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</si>
  <si>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</si>
  <si>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</si>
  <si>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</si>
  <si>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</si>
  <si>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</si>
  <si>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</si>
  <si>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</si>
  <si>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</si>
  <si>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</si>
  <si>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</si>
  <si>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</si>
  <si>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</si>
  <si>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</si>
  <si>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</si>
  <si>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</si>
  <si>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</si>
  <si>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</si>
  <si>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</si>
  <si>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</si>
  <si>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</si>
  <si>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</si>
  <si>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</si>
  <si>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</si>
  <si>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</si>
  <si>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</si>
  <si>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</si>
  <si>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</si>
  <si>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</si>
  <si>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</si>
  <si>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</si>
  <si>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</si>
  <si>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</si>
  <si>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</si>
  <si>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</si>
  <si>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</si>
  <si>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</si>
  <si>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</si>
  <si>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</si>
  <si>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</si>
  <si>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</si>
  <si>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</si>
  <si>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</si>
  <si>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</si>
  <si>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</si>
  <si>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</si>
  <si>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</si>
  <si>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</si>
  <si>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</si>
  <si>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</si>
  <si>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</si>
  <si>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</si>
  <si>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</si>
  <si>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</si>
  <si>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</si>
  <si>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</si>
  <si>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</si>
  <si>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</si>
  <si>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</si>
  <si>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</si>
  <si>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</si>
  <si>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</si>
  <si>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</si>
  <si>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</si>
  <si>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</si>
  <si>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</si>
  <si>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</si>
  <si>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</si>
  <si>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</si>
  <si>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</si>
  <si>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</si>
  <si>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</si>
  <si>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</si>
  <si>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</si>
  <si>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</si>
  <si>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</si>
  <si>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</si>
  <si>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</si>
  <si>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</si>
  <si>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</si>
  <si>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</si>
  <si>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</si>
  <si>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</si>
  <si>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</si>
  <si>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</si>
  <si>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</si>
  <si>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</si>
  <si>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</si>
  <si>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</si>
  <si>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</si>
  <si>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</si>
  <si>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</si>
  <si>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</si>
  <si>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</si>
  <si>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</si>
  <si>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</si>
  <si>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</si>
  <si>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</si>
  <si>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</si>
  <si>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</si>
  <si>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</si>
  <si>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</si>
  <si>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</si>
  <si>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</si>
  <si>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</si>
  <si>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</si>
  <si>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</si>
  <si>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</si>
  <si>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</si>
  <si>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</si>
  <si>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</si>
  <si>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</si>
  <si>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</si>
  <si>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</si>
  <si>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</si>
  <si>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</si>
  <si>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</si>
  <si>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</si>
  <si>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</si>
  <si>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</si>
  <si>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</si>
  <si>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</si>
  <si>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</si>
  <si>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</si>
  <si>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</si>
  <si>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</si>
  <si>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</si>
  <si>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</si>
  <si>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</si>
  <si>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</si>
  <si>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</si>
  <si>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</si>
  <si>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</si>
  <si>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</si>
  <si>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</si>
  <si>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</si>
  <si>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</si>
  <si>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</si>
  <si>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</si>
  <si>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</si>
  <si>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</si>
  <si>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</si>
  <si>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</si>
  <si>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</si>
  <si>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</si>
  <si>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</si>
  <si>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</si>
  <si>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</si>
  <si>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</si>
  <si>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</si>
  <si>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</si>
  <si>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</si>
  <si>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</si>
  <si>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</si>
  <si>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</si>
  <si>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</si>
  <si>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</si>
  <si>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</si>
  <si>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</si>
  <si>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</si>
  <si>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</si>
  <si>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</si>
  <si>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</si>
  <si>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</si>
  <si>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</si>
  <si>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</si>
  <si>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</si>
  <si>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</si>
  <si>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</si>
  <si>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</si>
  <si>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</si>
  <si>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</si>
  <si>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</si>
  <si>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</si>
  <si>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</si>
  <si>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</si>
  <si>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</si>
  <si>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</si>
  <si>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</si>
  <si>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</si>
  <si>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</si>
  <si>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</si>
  <si>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</si>
  <si>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</si>
  <si>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</si>
  <si>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</si>
  <si>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</si>
  <si>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</si>
  <si>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</si>
  <si>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</si>
  <si>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</si>
  <si>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</si>
  <si>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</si>
  <si>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</si>
  <si>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</si>
  <si>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</si>
  <si>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</si>
  <si>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</si>
  <si>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</si>
  <si>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</si>
  <si>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</si>
  <si>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</si>
  <si>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</si>
  <si>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</si>
  <si>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</si>
  <si>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</si>
  <si>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</si>
  <si>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</si>
  <si>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</si>
  <si>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</si>
  <si>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</si>
  <si>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</si>
  <si>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</si>
  <si>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</si>
  <si>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</si>
  <si>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</si>
  <si>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</si>
  <si>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</si>
  <si>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</si>
  <si>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</si>
  <si>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</si>
  <si>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</si>
  <si>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</si>
  <si>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</si>
  <si>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</si>
  <si>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</si>
  <si>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</si>
  <si>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</si>
  <si>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</si>
  <si>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</si>
  <si>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</si>
  <si>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</si>
  <si>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</si>
  <si>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</si>
  <si>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</si>
  <si>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</si>
  <si>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</si>
  <si>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</si>
  <si>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</si>
  <si>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</si>
  <si>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</si>
  <si>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</si>
  <si>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</si>
  <si>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</si>
  <si>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</si>
  <si>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</si>
  <si>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</si>
  <si>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</si>
  <si>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</si>
  <si>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</si>
  <si>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</si>
  <si>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</si>
  <si>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</si>
  <si>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</si>
  <si>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</si>
  <si>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</si>
  <si>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</si>
  <si>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</si>
  <si>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</si>
  <si>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</si>
  <si>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</si>
  <si>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</si>
  <si>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</si>
  <si>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</si>
  <si>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</si>
  <si>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</si>
  <si>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</si>
  <si>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</si>
  <si>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</si>
  <si>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</si>
  <si>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</si>
  <si>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</si>
  <si>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</si>
  <si>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</si>
  <si>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</si>
  <si>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</si>
  <si>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</si>
  <si>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</si>
  <si>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</si>
  <si>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</si>
  <si>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</si>
  <si>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</si>
  <si>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</si>
  <si>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</si>
  <si>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</si>
  <si>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</si>
  <si>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</si>
  <si>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</si>
  <si>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</si>
  <si>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</si>
  <si>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</si>
  <si>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</si>
  <si>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</si>
  <si>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</si>
  <si>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</si>
  <si>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</si>
  <si>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</si>
  <si>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</si>
  <si>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</si>
  <si>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</si>
  <si>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</si>
  <si>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</si>
  <si>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</si>
  <si>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</si>
  <si>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</si>
  <si>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</si>
  <si>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</si>
  <si>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</si>
  <si>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</si>
  <si>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</si>
  <si>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</si>
  <si>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</si>
  <si>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</si>
  <si>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</si>
  <si>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</si>
  <si>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</si>
  <si>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</si>
  <si>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</si>
  <si>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</si>
  <si>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</si>
  <si>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</si>
  <si>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</si>
  <si>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</si>
  <si>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</si>
  <si>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</si>
  <si>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</si>
  <si>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</si>
  <si>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</si>
  <si>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</si>
  <si>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</si>
  <si>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</si>
  <si>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</si>
  <si>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</si>
  <si>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</si>
  <si>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</si>
  <si>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</si>
  <si>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</si>
  <si>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</si>
  <si>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</si>
  <si>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</si>
  <si>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</si>
  <si>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</si>
  <si>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</si>
  <si>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</si>
  <si>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</si>
  <si>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</si>
  <si>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</si>
  <si>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</si>
  <si>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</si>
  <si>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</si>
  <si>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</si>
  <si>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</si>
  <si>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</si>
  <si>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</si>
  <si>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</si>
  <si>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</si>
  <si>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</si>
  <si>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</si>
  <si>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</si>
  <si>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</si>
  <si>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</si>
  <si>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</si>
  <si>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</si>
  <si>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</si>
  <si>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</si>
  <si>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</si>
  <si>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</si>
  <si>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</si>
  <si>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</si>
  <si>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</si>
  <si>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</si>
  <si>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</si>
  <si>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</si>
  <si>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</si>
  <si>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</si>
  <si>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</si>
  <si>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</si>
  <si>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</si>
  <si>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</si>
  <si>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</si>
  <si>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</si>
  <si>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</si>
  <si>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</si>
  <si>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</si>
  <si>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</si>
  <si>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</si>
  <si>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</si>
  <si>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</si>
  <si>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</si>
  <si>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</si>
  <si>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</si>
  <si>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</si>
  <si>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</si>
  <si>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</si>
  <si>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</si>
  <si>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</si>
  <si>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</si>
  <si>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</si>
  <si>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</si>
  <si>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</si>
  <si>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</si>
  <si>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</si>
  <si>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</si>
  <si>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</si>
  <si>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</si>
  <si>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</si>
  <si>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</si>
  <si>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</si>
  <si>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</si>
  <si>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</si>
  <si>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</si>
  <si>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</si>
  <si>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</si>
  <si>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</si>
  <si>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</si>
  <si>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</si>
  <si>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</si>
  <si>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</si>
  <si>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</si>
  <si>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</si>
  <si>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</si>
  <si>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</si>
  <si>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</si>
  <si>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</si>
  <si>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</si>
  <si>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</si>
  <si>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</si>
  <si>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</si>
  <si>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</si>
  <si>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</si>
  <si>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</si>
  <si>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</si>
  <si>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</si>
  <si>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</si>
  <si>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</si>
  <si>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</si>
  <si>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</si>
  <si>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</si>
  <si>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</si>
  <si>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</si>
  <si>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</si>
  <si>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</si>
  <si>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</si>
  <si>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</si>
  <si>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</si>
  <si>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</si>
  <si>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</si>
  <si>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</si>
  <si>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</si>
  <si>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</si>
  <si>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</si>
  <si>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</si>
  <si>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</si>
  <si>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</si>
  <si>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</si>
  <si>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</si>
  <si>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</si>
  <si>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</si>
  <si>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</si>
  <si>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</si>
  <si>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</si>
  <si>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</si>
  <si>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</si>
  <si>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</si>
  <si>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</si>
  <si>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</si>
  <si>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</si>
  <si>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</si>
  <si>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</si>
  <si>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</si>
  <si>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</si>
  <si>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</si>
  <si>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</si>
  <si>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</si>
  <si>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</si>
  <si>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</si>
  <si>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</si>
  <si>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</si>
  <si>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</si>
  <si>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</si>
  <si>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</si>
  <si>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</si>
  <si>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</si>
  <si>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</si>
  <si>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</si>
  <si>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</si>
  <si>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</si>
  <si>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</si>
  <si>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</si>
  <si>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</si>
  <si>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</si>
  <si>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</si>
  <si>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</si>
  <si>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</si>
  <si>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</si>
  <si>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</si>
  <si>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</si>
  <si>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</si>
  <si>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</si>
  <si>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</si>
  <si>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</si>
  <si>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</si>
  <si>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</si>
  <si>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</si>
  <si>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</si>
  <si>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</si>
  <si>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</si>
  <si>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</si>
  <si>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</si>
  <si>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</si>
  <si>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</si>
  <si>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</si>
  <si>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</si>
  <si>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</si>
  <si>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</si>
  <si>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</si>
  <si>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</si>
  <si>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</si>
  <si>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</si>
  <si>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</si>
  <si>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</si>
  <si>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</si>
  <si>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</si>
  <si>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</si>
  <si>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</si>
  <si>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</si>
  <si>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</si>
  <si>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</si>
  <si>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</si>
  <si>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</si>
  <si>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</si>
  <si>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</si>
  <si>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</si>
  <si>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</si>
  <si>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</si>
  <si>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</si>
  <si>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</si>
  <si>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</si>
  <si>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</si>
  <si>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</si>
  <si>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</si>
  <si>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</si>
  <si>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</si>
  <si>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</si>
  <si>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</si>
  <si>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</si>
  <si>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</si>
  <si>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</si>
  <si>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</si>
  <si>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</si>
  <si>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</si>
  <si>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</si>
  <si>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</si>
  <si>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</si>
  <si>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</si>
  <si>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</si>
  <si>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</si>
  <si>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</si>
  <si>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</si>
  <si>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</si>
  <si>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</si>
  <si>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</si>
  <si>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</si>
  <si>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</si>
  <si>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</si>
  <si>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</si>
  <si>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</si>
  <si>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</si>
  <si>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</si>
  <si>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</si>
  <si>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</si>
  <si>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</si>
  <si>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</si>
  <si>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</si>
  <si>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</si>
  <si>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</si>
  <si>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</si>
  <si>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</si>
  <si>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</si>
  <si>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</si>
  <si>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</si>
  <si>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</si>
  <si>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</si>
  <si>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</si>
  <si>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</si>
  <si>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</si>
  <si>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</si>
  <si>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</si>
  <si>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</si>
  <si>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</si>
  <si>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</si>
  <si>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</si>
  <si>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</si>
  <si>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</si>
  <si>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</si>
  <si>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</si>
  <si>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</si>
  <si>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</si>
  <si>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</si>
  <si>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</si>
  <si>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</si>
  <si>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</si>
  <si>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</si>
  <si>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</si>
  <si>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</si>
  <si>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</si>
  <si>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</si>
  <si>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</si>
  <si>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</si>
  <si>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</si>
  <si>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</si>
  <si>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</si>
  <si>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</si>
  <si>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</si>
  <si>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</si>
  <si>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</si>
  <si>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</si>
  <si>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</si>
  <si>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</si>
  <si>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</si>
  <si>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</si>
  <si>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</si>
  <si>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</si>
  <si>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</si>
  <si>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</si>
  <si>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</si>
  <si>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</si>
  <si>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</si>
  <si>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</si>
  <si>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</si>
  <si>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</si>
  <si>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</si>
  <si>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</si>
  <si>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</si>
  <si>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</si>
  <si>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</si>
  <si>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</si>
  <si>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</si>
  <si>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</si>
  <si>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</si>
  <si>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</si>
  <si>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</si>
  <si>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</si>
  <si>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</si>
  <si>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</si>
  <si>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</si>
  <si>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</si>
  <si>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</si>
  <si>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</si>
  <si>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</si>
  <si>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</si>
  <si>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</si>
  <si>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</si>
  <si>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</si>
  <si>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</si>
  <si>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</si>
  <si>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</si>
  <si>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</si>
  <si>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</si>
  <si>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</si>
  <si>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</si>
  <si>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</si>
  <si>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</si>
  <si>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</si>
  <si>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</si>
  <si>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</si>
  <si>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</si>
  <si>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</si>
  <si>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</si>
  <si>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</si>
  <si>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</si>
  <si>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</si>
  <si>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</si>
  <si>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</si>
  <si>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</si>
  <si>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</si>
  <si>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</si>
  <si>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</si>
  <si>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</si>
  <si>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</si>
  <si>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</si>
  <si>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</si>
  <si>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</si>
  <si>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</si>
  <si>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</si>
  <si>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</si>
  <si>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</si>
  <si>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</si>
  <si>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</si>
  <si>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</si>
  <si>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</si>
  <si>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</si>
  <si>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</si>
  <si>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</si>
  <si>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</si>
  <si>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</si>
  <si>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</si>
  <si>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</si>
  <si>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</si>
  <si>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</si>
  <si>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</si>
  <si>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</si>
  <si>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</si>
  <si>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</si>
  <si>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</si>
  <si>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</si>
  <si>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</si>
  <si>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</si>
  <si>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</si>
  <si>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</si>
  <si>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</si>
  <si>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</si>
  <si>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</si>
  <si>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</si>
  <si>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</si>
  <si>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</si>
  <si>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</si>
  <si>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</si>
  <si>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</si>
  <si>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</si>
  <si>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</si>
  <si>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</si>
  <si>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</si>
  <si>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</si>
  <si>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</si>
  <si>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</si>
  <si>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</si>
  <si>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</si>
  <si>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</si>
  <si>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</si>
  <si>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</si>
  <si>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</si>
  <si>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</si>
  <si>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</si>
  <si>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</si>
  <si>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</si>
  <si>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</si>
  <si>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</si>
  <si>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</si>
  <si>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</si>
  <si>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</si>
  <si>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</si>
  <si>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</si>
  <si>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</si>
  <si>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</si>
  <si>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</si>
  <si>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</si>
  <si>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</si>
  <si>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</si>
  <si>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</si>
  <si>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</si>
  <si>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</si>
  <si>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</si>
  <si>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</si>
  <si>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</si>
  <si>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</si>
  <si>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</si>
  <si>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</si>
  <si>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</si>
  <si>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</si>
  <si>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</si>
  <si>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</si>
  <si>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</si>
  <si>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</si>
  <si>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</si>
  <si>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</si>
  <si>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</si>
  <si>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</si>
  <si>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</si>
  <si>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</si>
  <si>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</si>
  <si>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</si>
  <si>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</si>
  <si>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</si>
  <si>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</si>
  <si>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</si>
  <si>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</si>
  <si>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</si>
  <si>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</si>
  <si>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</si>
  <si>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</si>
  <si>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</si>
  <si>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</si>
  <si>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</si>
  <si>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</si>
  <si>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</si>
  <si>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</si>
  <si>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</si>
  <si>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</si>
  <si>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</si>
  <si>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</si>
  <si>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</si>
  <si>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</si>
  <si>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</si>
  <si>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</si>
  <si>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</si>
  <si>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</si>
  <si>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</si>
  <si>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</si>
  <si>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</si>
  <si>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</si>
  <si>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</si>
  <si>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</si>
  <si>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</si>
  <si>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</si>
  <si>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</si>
  <si>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</si>
  <si>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</si>
  <si>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</si>
  <si>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</si>
  <si>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</si>
  <si>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</si>
  <si>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</si>
  <si>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</si>
  <si>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</si>
  <si>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</si>
  <si>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</si>
  <si>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</si>
  <si>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</si>
  <si>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</si>
  <si>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</si>
  <si>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</si>
  <si>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</si>
  <si>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</si>
  <si>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</si>
  <si>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</si>
  <si>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</si>
  <si>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</si>
  <si>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</si>
  <si>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</si>
  <si>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</si>
  <si>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</si>
  <si>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</si>
  <si>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</si>
  <si>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</si>
  <si>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</si>
  <si>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</si>
  <si>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</si>
  <si>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</si>
  <si>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</si>
  <si>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</si>
  <si>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</si>
  <si>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</si>
  <si>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</si>
  <si>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</si>
  <si>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</si>
  <si>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</si>
  <si>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</si>
  <si>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</si>
  <si>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</si>
  <si>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</si>
  <si>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</si>
  <si>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</si>
  <si>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</si>
  <si>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</si>
  <si>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</si>
  <si>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</si>
  <si>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</si>
  <si>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</si>
  <si>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</si>
  <si>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</si>
  <si>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</si>
  <si>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</si>
  <si>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</si>
  <si>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</si>
  <si>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</si>
  <si>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</si>
  <si>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</si>
  <si>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</si>
  <si>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</si>
  <si>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</si>
  <si>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</si>
  <si>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</si>
  <si>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</si>
  <si>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</si>
  <si>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</si>
  <si>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</si>
  <si>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</si>
  <si>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</si>
  <si>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</si>
  <si>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</si>
  <si>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</si>
  <si>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</si>
  <si>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</si>
  <si>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</si>
  <si>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</si>
  <si>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</si>
  <si>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</si>
  <si>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</si>
  <si>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</si>
  <si>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</si>
  <si>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</si>
  <si>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</si>
  <si>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</si>
  <si>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</si>
  <si>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</si>
  <si>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</si>
  <si>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</si>
  <si>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</si>
  <si>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</si>
  <si>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</si>
  <si>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</si>
  <si>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</si>
  <si>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</si>
  <si>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</si>
  <si>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</si>
  <si>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</si>
  <si>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</si>
  <si>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</si>
  <si>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</si>
  <si>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</si>
  <si>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</si>
  <si>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</si>
  <si>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</si>
  <si>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</si>
  <si>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</si>
  <si>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</si>
  <si>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</si>
  <si>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</si>
  <si>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</si>
  <si>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</si>
  <si>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</si>
  <si>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</si>
  <si>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</si>
  <si>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</si>
  <si>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</si>
  <si>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</si>
  <si>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</si>
  <si>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</si>
  <si>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</si>
  <si>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</si>
  <si>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</si>
  <si>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</si>
  <si>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</si>
  <si>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</si>
  <si>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</si>
  <si>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</si>
  <si>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</si>
  <si>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</si>
  <si>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</si>
  <si>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</si>
  <si>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</si>
  <si>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</si>
  <si>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</si>
  <si>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</si>
  <si>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</si>
  <si>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</si>
  <si>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</si>
  <si>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</si>
  <si>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</si>
  <si>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</si>
  <si>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</si>
  <si>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</si>
  <si>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</si>
  <si>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</si>
  <si>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</si>
  <si>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</si>
  <si>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</si>
  <si>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</si>
  <si>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</si>
  <si>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</si>
  <si>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</si>
  <si>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</si>
  <si>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</si>
  <si>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</si>
  <si>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</si>
  <si>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</si>
  <si>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</si>
  <si>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</si>
  <si>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</si>
  <si>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</si>
  <si>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</si>
  <si>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</si>
  <si>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</si>
  <si>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</si>
  <si>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</si>
  <si>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</si>
  <si>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</si>
  <si>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</si>
  <si>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</si>
  <si>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</si>
  <si>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</si>
  <si>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</si>
  <si>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</si>
  <si>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</si>
  <si>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</si>
  <si>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</si>
  <si>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</si>
  <si>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</si>
  <si>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</si>
  <si>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</si>
  <si>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</si>
  <si>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</si>
  <si>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</si>
  <si>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</si>
  <si>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</si>
  <si>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</si>
  <si>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</si>
  <si>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</si>
  <si>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</si>
  <si>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</si>
  <si>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</si>
  <si>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</si>
  <si>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</si>
  <si>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</si>
  <si>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</si>
  <si>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</si>
  <si>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</si>
  <si>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</si>
  <si>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</si>
  <si>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</si>
  <si>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</si>
  <si>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</si>
  <si>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</si>
  <si>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</si>
  <si>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</si>
  <si>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</si>
  <si>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</si>
  <si>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</si>
  <si>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</si>
  <si>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</si>
  <si>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</si>
  <si>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</si>
  <si>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</si>
  <si>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</si>
  <si>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</si>
  <si>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</si>
  <si>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</si>
  <si>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</si>
  <si>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</si>
  <si>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</si>
  <si>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</si>
  <si>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</si>
  <si>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</si>
  <si>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</si>
  <si>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</si>
  <si>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</si>
  <si>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</si>
  <si>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</si>
  <si>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</si>
  <si>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</si>
  <si>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</si>
  <si>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</si>
  <si>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</si>
  <si>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</si>
  <si>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</si>
  <si>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</si>
  <si>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</si>
  <si>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</si>
  <si>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</si>
  <si>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</si>
  <si>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</si>
  <si>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</si>
  <si>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</si>
  <si>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</si>
  <si>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</si>
  <si>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</si>
  <si>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</si>
  <si>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</si>
  <si>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</si>
  <si>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</si>
  <si>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</si>
  <si>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</si>
  <si>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</si>
  <si>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</si>
  <si>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</si>
  <si>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</si>
  <si>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</si>
  <si>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</si>
  <si>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</si>
  <si>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</si>
  <si>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</si>
  <si>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</si>
  <si>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</si>
  <si>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</si>
  <si>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</si>
  <si>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</si>
  <si>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</si>
  <si>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</si>
  <si>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</si>
  <si>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</si>
  <si>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</si>
  <si>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</si>
  <si>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</si>
  <si>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</si>
  <si>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</si>
  <si>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</si>
  <si>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</si>
  <si>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</si>
  <si>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</si>
  <si>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</si>
  <si>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</si>
  <si>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</si>
  <si>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</si>
  <si>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</si>
  <si>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</si>
  <si>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</si>
  <si>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</si>
  <si>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</si>
  <si>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</si>
  <si>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</si>
  <si>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</si>
  <si>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</si>
  <si>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</si>
  <si>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</si>
  <si>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</si>
  <si>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</si>
  <si>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</si>
  <si>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</si>
  <si>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</si>
  <si>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</si>
  <si>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</si>
  <si>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</si>
  <si>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</si>
  <si>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</si>
  <si>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</si>
  <si>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</si>
  <si>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</si>
  <si>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</si>
  <si>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</si>
  <si>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</si>
  <si>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</si>
  <si>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</si>
  <si>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</si>
  <si>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</si>
  <si>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</si>
  <si>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</si>
  <si>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</si>
  <si>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</si>
  <si>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</si>
  <si>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</si>
  <si>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</si>
  <si>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</si>
  <si>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</si>
  <si>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</si>
  <si>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</si>
  <si>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</si>
  <si>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</si>
  <si>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</si>
  <si>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</si>
  <si>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</si>
  <si>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</si>
  <si>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</si>
  <si>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</si>
  <si>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</si>
  <si>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</si>
  <si>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</si>
  <si>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</si>
  <si>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</si>
  <si>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</si>
  <si>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</si>
  <si>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</si>
  <si>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</si>
  <si>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</si>
  <si>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</si>
  <si>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</si>
  <si>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</si>
  <si>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</si>
  <si>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</si>
  <si>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</si>
  <si>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</si>
  <si>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</si>
  <si>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</si>
  <si>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</si>
  <si>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</si>
  <si>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</si>
  <si>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</si>
  <si>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</si>
  <si>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</si>
  <si>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</si>
  <si>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</si>
  <si>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</si>
  <si>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</si>
  <si>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</si>
  <si>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</si>
  <si>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</si>
  <si>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</si>
  <si>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</si>
  <si>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</si>
  <si>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</si>
  <si>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</si>
  <si>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</si>
  <si>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</si>
  <si>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</si>
  <si>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</si>
  <si>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</si>
  <si>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</si>
  <si>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</si>
  <si>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</si>
  <si>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</si>
  <si>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</si>
  <si>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</si>
  <si>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</si>
  <si>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</si>
  <si>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</si>
  <si>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</si>
  <si>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</si>
  <si>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</si>
  <si>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</si>
  <si>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</si>
  <si>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</si>
  <si>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</si>
  <si>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</si>
  <si>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</si>
  <si>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</si>
  <si>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</si>
  <si>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</si>
  <si>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</si>
  <si>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</si>
  <si>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</si>
  <si>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</si>
  <si>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</si>
  <si>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</si>
  <si>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</si>
  <si>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</si>
  <si>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</si>
  <si>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</si>
  <si>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</si>
  <si>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</si>
  <si>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</si>
  <si>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</si>
  <si>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</si>
  <si>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</si>
  <si>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</si>
  <si>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</si>
  <si>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</si>
  <si>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</si>
  <si>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</si>
  <si>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</si>
  <si>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</si>
  <si>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</si>
  <si>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</si>
  <si>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</si>
  <si>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</si>
  <si>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</si>
  <si>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</si>
  <si>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</si>
  <si>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</si>
  <si>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</si>
  <si>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</si>
  <si>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</si>
  <si>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</si>
  <si>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</si>
  <si>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</si>
  <si>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</si>
  <si>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</si>
  <si>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</si>
  <si>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</si>
  <si>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</si>
  <si>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</si>
  <si>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</si>
  <si>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</si>
  <si>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</si>
  <si>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</si>
  <si>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</si>
  <si>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</si>
  <si>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</si>
  <si>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</si>
  <si>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</si>
  <si>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</si>
  <si>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</si>
  <si>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</si>
  <si>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</si>
  <si>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</si>
  <si>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</si>
  <si>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</si>
  <si>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</si>
  <si>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</si>
  <si>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</si>
  <si>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</si>
  <si>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</si>
  <si>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</si>
  <si>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</si>
  <si>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</si>
  <si>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</si>
  <si>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</si>
  <si>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</si>
  <si>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</si>
  <si>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</si>
  <si>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</si>
  <si>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</si>
  <si>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</si>
  <si>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</si>
  <si>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</si>
  <si>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</si>
  <si>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</si>
  <si>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</si>
  <si>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</si>
  <si>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</si>
  <si>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</si>
  <si>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</si>
  <si>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</si>
  <si>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</si>
  <si>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</si>
  <si>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</si>
  <si>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</si>
  <si>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</si>
  <si>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</si>
  <si>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</si>
  <si>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</si>
  <si>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</si>
  <si>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</si>
  <si>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</si>
  <si>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</si>
  <si>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</si>
  <si>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</si>
  <si>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</si>
  <si>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</si>
  <si>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</si>
  <si>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</si>
  <si>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</si>
  <si>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</si>
  <si>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</si>
  <si>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</si>
  <si>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</si>
  <si>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</si>
  <si>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</si>
  <si>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</si>
  <si>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</si>
  <si>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</si>
  <si>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</si>
  <si>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</si>
  <si>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</si>
  <si>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</si>
  <si>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</si>
  <si>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</si>
  <si>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</si>
  <si>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</si>
  <si>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</si>
  <si>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</si>
  <si>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</si>
  <si>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</si>
  <si>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</si>
  <si>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</si>
  <si>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</si>
  <si>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</si>
  <si>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</si>
  <si>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</si>
  <si>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</si>
  <si>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</si>
  <si>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</si>
  <si>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</si>
  <si>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</si>
  <si>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</si>
  <si>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</si>
  <si>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</si>
  <si>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</si>
  <si>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</si>
  <si>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</si>
  <si>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</si>
  <si>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</si>
  <si>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</si>
  <si>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</si>
  <si>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</si>
  <si>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</si>
  <si>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</si>
  <si>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</si>
  <si>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</si>
  <si>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</si>
  <si>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</si>
  <si>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</si>
  <si>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</si>
  <si>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</si>
  <si>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</si>
  <si>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</si>
  <si>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</si>
  <si>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</si>
  <si>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</si>
  <si>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</si>
  <si>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</si>
  <si>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</si>
  <si>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</si>
  <si>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</si>
  <si>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</si>
  <si>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</si>
  <si>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</si>
  <si>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</si>
  <si>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</si>
  <si>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</si>
  <si>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</si>
  <si>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</si>
  <si>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</si>
  <si>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</si>
  <si>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</si>
  <si>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</si>
  <si>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</si>
  <si>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</si>
  <si>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</si>
  <si>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</si>
  <si>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</si>
  <si>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</si>
  <si>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</si>
  <si>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</si>
  <si>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</si>
  <si>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</si>
  <si>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</si>
  <si>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</si>
  <si>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</si>
  <si>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</si>
  <si>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</si>
  <si>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</si>
  <si>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</si>
  <si>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</si>
  <si>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</si>
  <si>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</si>
  <si>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</si>
  <si>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</si>
  <si>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</si>
  <si>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</si>
  <si>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</si>
  <si>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</si>
  <si>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</si>
  <si>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</si>
  <si>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</si>
  <si>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</si>
  <si>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</si>
  <si>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</si>
  <si>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</si>
  <si>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</si>
  <si>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</si>
  <si>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</si>
  <si>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</si>
  <si>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</si>
  <si>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</si>
  <si>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</si>
  <si>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</si>
  <si>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</si>
  <si>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</si>
  <si>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</si>
  <si>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</si>
  <si>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</si>
  <si>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</si>
  <si>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</si>
  <si>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</si>
  <si>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</si>
  <si>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</si>
  <si>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</si>
  <si>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</si>
  <si>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</si>
  <si>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</si>
  <si>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</si>
  <si>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</si>
  <si>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</si>
  <si>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</si>
  <si>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</si>
  <si>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</si>
  <si>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</si>
  <si>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</si>
  <si>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</si>
  <si>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</si>
  <si>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</si>
  <si>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</si>
  <si>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</si>
  <si>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</si>
  <si>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</si>
  <si>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</si>
  <si>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</si>
  <si>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</si>
  <si>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</si>
  <si>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</si>
  <si>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</si>
  <si>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</si>
  <si>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</si>
  <si>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</si>
  <si>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</si>
  <si>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</si>
  <si>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</si>
  <si>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</si>
  <si>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</si>
  <si>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</si>
  <si>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</si>
  <si>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</si>
  <si>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</si>
  <si>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</si>
  <si>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</si>
  <si>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</si>
  <si>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</si>
  <si>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</si>
  <si>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</si>
  <si>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</si>
  <si>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</si>
  <si>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</si>
  <si>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</si>
  <si>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</si>
  <si>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</si>
  <si>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</si>
  <si>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</si>
  <si>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</si>
  <si>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</si>
  <si>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</si>
  <si>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</si>
  <si>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</si>
  <si>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</si>
  <si>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</si>
  <si>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</si>
  <si>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</si>
  <si>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</si>
  <si>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</si>
  <si>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</si>
  <si>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</si>
  <si>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</si>
  <si>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</si>
  <si>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</si>
  <si>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</si>
  <si>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</si>
  <si>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</si>
  <si>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</si>
  <si>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</si>
  <si>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</si>
  <si>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</si>
  <si>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</si>
  <si>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</si>
  <si>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</si>
  <si>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</si>
  <si>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</si>
  <si>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</si>
  <si>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</si>
  <si>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</si>
  <si>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</si>
  <si>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</si>
  <si>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</si>
  <si>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</si>
  <si>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</si>
  <si>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</si>
  <si>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</si>
  <si>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</si>
  <si>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</si>
  <si>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</si>
  <si>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</si>
  <si>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</si>
  <si>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</si>
  <si>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</si>
  <si>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</si>
  <si>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</si>
  <si>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</si>
  <si>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</si>
  <si>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</si>
  <si>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</si>
  <si>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</si>
  <si>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</si>
  <si>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</si>
  <si>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</si>
  <si>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</si>
  <si>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</si>
  <si>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</si>
  <si>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</si>
  <si>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</si>
  <si>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</si>
  <si>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</si>
  <si>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</si>
  <si>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</si>
  <si>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</si>
  <si>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</si>
  <si>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</si>
  <si>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</si>
  <si>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</si>
  <si>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</si>
  <si>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</si>
  <si>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</si>
  <si>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</si>
  <si>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</si>
  <si>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</si>
  <si>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</si>
  <si>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</si>
  <si>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</si>
  <si>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</si>
  <si>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</si>
  <si>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</si>
  <si>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</si>
  <si>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</si>
  <si>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</si>
  <si>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</si>
  <si>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</si>
  <si>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</si>
  <si>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</si>
  <si>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</si>
  <si>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</si>
  <si>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</si>
  <si>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</si>
  <si>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</si>
  <si>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</si>
  <si>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</si>
  <si>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</si>
  <si>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</si>
  <si>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</si>
  <si>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</si>
  <si>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</si>
  <si>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</si>
  <si>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</si>
  <si>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</si>
  <si>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</si>
  <si>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</si>
  <si>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</si>
  <si>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</si>
  <si>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</si>
  <si>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</si>
  <si>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</si>
  <si>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</si>
  <si>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</si>
  <si>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</si>
  <si>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</si>
  <si>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</si>
  <si>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</si>
  <si>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</si>
  <si>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</si>
  <si>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</si>
  <si>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</si>
  <si>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</si>
  <si>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</si>
  <si>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</si>
  <si>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</si>
  <si>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</si>
  <si>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</si>
  <si>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</si>
  <si>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</si>
  <si>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</si>
  <si>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</si>
  <si>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</si>
  <si>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</si>
  <si>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</si>
  <si>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</si>
  <si>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</si>
  <si>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</si>
  <si>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</si>
  <si>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</si>
  <si>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</si>
  <si>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</si>
  <si>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</si>
  <si>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</si>
  <si>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</si>
  <si>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</si>
  <si>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</si>
  <si>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</si>
  <si>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</si>
  <si>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</si>
  <si>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</si>
  <si>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</si>
  <si>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</si>
  <si>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</si>
  <si>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</si>
  <si>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</si>
  <si>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</si>
  <si>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</si>
  <si>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</si>
  <si>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</si>
  <si>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</si>
  <si>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</si>
  <si>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</si>
  <si>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</si>
  <si>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</si>
  <si>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</si>
  <si>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</si>
  <si>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</si>
  <si>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</si>
  <si>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</si>
  <si>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</si>
  <si>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</si>
  <si>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</si>
  <si>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</si>
  <si>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</si>
  <si>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</si>
  <si>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</si>
  <si>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</si>
  <si>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</si>
  <si>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</si>
  <si>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</si>
  <si>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</si>
  <si>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</si>
  <si>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</si>
  <si>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</si>
  <si>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</si>
  <si>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</si>
  <si>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</si>
  <si>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</si>
  <si>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</si>
  <si>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</si>
  <si>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</si>
  <si>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</si>
  <si>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</si>
  <si>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</si>
  <si>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</si>
  <si>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</si>
  <si>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</si>
  <si>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</si>
  <si>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</si>
  <si>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</si>
  <si>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</si>
  <si>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</si>
  <si>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</si>
  <si>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</si>
  <si>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</si>
  <si>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</si>
  <si>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</si>
  <si>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</si>
  <si>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</si>
  <si>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</si>
  <si>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</si>
  <si>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</si>
  <si>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</si>
  <si>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</si>
  <si>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</si>
  <si>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</si>
  <si>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</si>
  <si>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</si>
  <si>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</si>
  <si>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</si>
  <si>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</si>
  <si>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</si>
  <si>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</si>
  <si>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</si>
  <si>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</si>
  <si>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</si>
  <si>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</si>
  <si>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</si>
  <si>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</si>
  <si>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</si>
  <si>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</si>
  <si>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</si>
  <si>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</si>
  <si>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</si>
  <si>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</si>
  <si>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</si>
  <si>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</si>
  <si>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</si>
  <si>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</si>
  <si>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</si>
  <si>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</si>
  <si>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</si>
  <si>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</si>
  <si>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</si>
  <si>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</si>
  <si>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</si>
  <si>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</si>
  <si>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</si>
  <si>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</si>
  <si>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</si>
  <si>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</si>
  <si>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</si>
  <si>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</si>
  <si>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</si>
  <si>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</si>
  <si>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</si>
  <si>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</si>
  <si>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</si>
  <si>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</si>
  <si>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</si>
  <si>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</si>
  <si>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</si>
  <si>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</si>
  <si>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</si>
  <si>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</si>
  <si>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</si>
  <si>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</si>
  <si>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</si>
  <si>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</si>
  <si>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</si>
  <si>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</si>
  <si>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</si>
  <si>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</si>
  <si>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</si>
  <si>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</si>
  <si>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</si>
  <si>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</si>
  <si>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</si>
  <si>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</si>
  <si>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</si>
  <si>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</si>
  <si>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</si>
  <si>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</si>
  <si>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</si>
  <si>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</si>
  <si>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</si>
  <si>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</si>
  <si>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</si>
  <si>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</si>
  <si>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</si>
  <si>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</si>
  <si>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</si>
  <si>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</si>
  <si>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</si>
  <si>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</si>
  <si>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</si>
  <si>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</si>
  <si>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</si>
  <si>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</si>
  <si>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</si>
  <si>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</si>
  <si>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</si>
  <si>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</si>
  <si>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</si>
  <si>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</si>
  <si>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</si>
  <si>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</si>
  <si>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</si>
  <si>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</si>
  <si>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</si>
  <si>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</si>
  <si>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</si>
  <si>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</si>
  <si>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</si>
  <si>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</si>
  <si>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</si>
  <si>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</si>
  <si>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</si>
  <si>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</si>
  <si>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</si>
  <si>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</si>
  <si>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</si>
  <si>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</si>
  <si>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</si>
  <si>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</si>
  <si>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</si>
  <si>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</si>
  <si>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</si>
  <si>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</si>
  <si>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</si>
  <si>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</si>
  <si>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</si>
  <si>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</si>
  <si>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</si>
  <si>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</si>
  <si>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</si>
  <si>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</si>
  <si>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</si>
  <si>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</si>
  <si>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</si>
  <si>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</si>
  <si>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</si>
  <si>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</si>
  <si>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</si>
  <si>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</si>
  <si>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</si>
  <si>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</si>
  <si>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</si>
  <si>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</si>
  <si>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</si>
  <si>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</si>
  <si>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</si>
  <si>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</si>
  <si>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</si>
  <si>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</si>
  <si>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</si>
  <si>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</si>
  <si>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</si>
  <si>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</si>
  <si>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</si>
  <si>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</si>
  <si>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</si>
  <si>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</si>
  <si>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</si>
  <si>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</si>
  <si>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</si>
  <si>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</si>
  <si>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</si>
  <si>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</si>
  <si>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</si>
  <si>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</si>
  <si>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</si>
  <si>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</si>
  <si>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</si>
  <si>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</si>
  <si>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</si>
  <si>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</si>
  <si>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</si>
  <si>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</si>
  <si>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</si>
  <si>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</si>
  <si>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</si>
  <si>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</si>
  <si>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</si>
  <si>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</si>
  <si>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</si>
  <si>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</si>
  <si>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</si>
  <si>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</si>
  <si>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</si>
  <si>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</si>
  <si>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</si>
  <si>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</si>
  <si>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</si>
  <si>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</si>
  <si>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</si>
  <si>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</si>
  <si>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</si>
  <si>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</si>
  <si>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</si>
  <si>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</si>
  <si>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</si>
  <si>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</si>
  <si>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</si>
  <si>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</si>
  <si>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</si>
  <si>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</si>
  <si>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</si>
  <si>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</si>
  <si>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</si>
  <si>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</si>
  <si>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</si>
  <si>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</si>
  <si>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</si>
  <si>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</si>
  <si>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</si>
  <si>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</si>
  <si>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</si>
  <si>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</si>
  <si>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</si>
  <si>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</si>
  <si>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</si>
  <si>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</si>
  <si>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</si>
  <si>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</si>
  <si>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</si>
  <si>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</si>
  <si>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</si>
  <si>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</si>
  <si>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</si>
  <si>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</si>
  <si>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</si>
  <si>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</si>
  <si>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</si>
  <si>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</si>
  <si>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</si>
  <si>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</si>
  <si>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</si>
  <si>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</si>
  <si>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</si>
  <si>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</si>
  <si>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</si>
  <si>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</si>
  <si>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</si>
  <si>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</si>
  <si>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</si>
  <si>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</si>
  <si>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</si>
  <si>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</si>
  <si>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</si>
  <si>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</si>
  <si>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</si>
  <si>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</si>
  <si>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</si>
  <si>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</si>
  <si>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</si>
  <si>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</si>
  <si>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</si>
  <si>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</si>
  <si>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</si>
  <si>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</si>
  <si>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</si>
  <si>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</si>
  <si>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</si>
  <si>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</si>
  <si>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</si>
  <si>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</si>
  <si>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</si>
  <si>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</si>
  <si>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</si>
  <si>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</si>
  <si>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</si>
  <si>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</si>
  <si>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</si>
  <si>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</si>
  <si>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</si>
  <si>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</si>
  <si>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</si>
  <si>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</si>
  <si>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</si>
  <si>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</si>
  <si>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</si>
  <si>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</si>
  <si>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</si>
  <si>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</si>
  <si>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</si>
  <si>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</si>
  <si>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</si>
  <si>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</si>
  <si>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</si>
  <si>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</si>
  <si>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</si>
  <si>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</si>
  <si>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</si>
  <si>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</si>
  <si>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</si>
  <si>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</si>
  <si>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</si>
  <si>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</si>
  <si>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</si>
  <si>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</si>
  <si>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</si>
  <si>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</si>
  <si>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</si>
  <si>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</si>
  <si>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</si>
  <si>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</si>
  <si>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</si>
  <si>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</si>
  <si>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</si>
  <si>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</si>
  <si>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</si>
  <si>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</si>
  <si>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</si>
  <si>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</si>
  <si>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</si>
  <si>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</si>
  <si>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</si>
  <si>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</si>
  <si>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</si>
  <si>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</si>
  <si>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</si>
  <si>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</si>
  <si>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</si>
  <si>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</si>
  <si>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</si>
  <si>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</si>
  <si>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</si>
  <si>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</si>
  <si>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</si>
  <si>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</si>
  <si>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</si>
  <si>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</si>
  <si>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</si>
  <si>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</si>
  <si>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</si>
  <si>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</si>
  <si>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</si>
  <si>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</si>
  <si>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</si>
  <si>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</si>
  <si>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</si>
  <si>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</si>
  <si>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</si>
  <si>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</si>
  <si>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</si>
  <si>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</si>
  <si>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</si>
  <si>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</si>
  <si>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</si>
  <si>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</si>
  <si>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</si>
  <si>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</si>
  <si>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</si>
  <si>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</si>
  <si>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</si>
  <si>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</si>
  <si>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</si>
  <si>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</si>
  <si>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</si>
  <si>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</si>
  <si>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</si>
  <si>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</si>
  <si>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</si>
  <si>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</si>
  <si>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</si>
  <si>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</si>
  <si>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</si>
  <si>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</si>
  <si>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</si>
  <si>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</si>
  <si>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</si>
  <si>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</si>
  <si>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</si>
  <si>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</si>
  <si>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</si>
  <si>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</si>
  <si>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</si>
  <si>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</si>
  <si>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</si>
  <si>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</si>
  <si>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</si>
  <si>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</si>
  <si>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</si>
  <si>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</si>
  <si>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</si>
  <si>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</si>
  <si>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</si>
  <si>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</si>
  <si>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</si>
  <si>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</si>
  <si>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</si>
  <si>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</si>
  <si>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</si>
  <si>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</si>
  <si>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</si>
  <si>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</si>
  <si>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</si>
  <si>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</si>
  <si>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</si>
  <si>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</si>
  <si>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</si>
  <si>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</si>
  <si>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</si>
  <si>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</si>
  <si>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</si>
  <si>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</si>
  <si>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</si>
  <si>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</si>
  <si>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</si>
  <si>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</si>
  <si>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</si>
  <si>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</si>
  <si>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</si>
  <si>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</si>
  <si>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</si>
  <si>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</si>
  <si>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</si>
  <si>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</si>
  <si>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</si>
  <si>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</si>
  <si>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</si>
  <si>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</si>
  <si>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</si>
  <si>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</si>
  <si>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</si>
  <si>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</si>
  <si>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</si>
  <si>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</si>
  <si>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</si>
  <si>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</si>
  <si>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</si>
  <si>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</si>
  <si>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</si>
  <si>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</si>
  <si>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</si>
  <si>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</si>
  <si>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</si>
  <si>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</si>
  <si>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</si>
  <si>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</si>
  <si>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</si>
  <si>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</si>
  <si>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</si>
  <si>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</si>
  <si>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</si>
  <si>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</si>
  <si>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</si>
  <si>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</si>
  <si>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</si>
  <si>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</si>
  <si>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</si>
  <si>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</si>
  <si>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</si>
  <si>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</si>
  <si>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</si>
  <si>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</si>
  <si>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</si>
  <si>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</si>
  <si>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</si>
  <si>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</si>
  <si>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</si>
  <si>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</si>
  <si>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</si>
  <si>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</si>
  <si>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</si>
  <si>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</si>
  <si>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</si>
  <si>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</si>
  <si>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</si>
  <si>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</si>
  <si>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</si>
  <si>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</si>
  <si>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</si>
  <si>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</si>
  <si>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</si>
  <si>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</si>
  <si>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</si>
  <si>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</si>
  <si>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</si>
  <si>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</si>
  <si>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</si>
  <si>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</si>
  <si>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</si>
  <si>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</si>
  <si>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</si>
  <si>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</si>
  <si>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</si>
  <si>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</si>
  <si>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</si>
  <si>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</si>
  <si>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</si>
  <si>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</si>
  <si>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</si>
  <si>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</si>
  <si>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</si>
  <si>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</si>
  <si>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</si>
  <si>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</si>
  <si>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</si>
  <si>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</si>
  <si>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</si>
  <si>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</si>
  <si>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</si>
  <si>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</si>
  <si>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</si>
  <si>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</si>
  <si>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</si>
  <si>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</si>
  <si>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</si>
  <si>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</si>
  <si>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</si>
  <si>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</si>
  <si>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</si>
  <si>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</si>
  <si>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</si>
  <si>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</si>
  <si>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</si>
  <si>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</si>
  <si>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</si>
  <si>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</si>
  <si>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</si>
  <si>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</si>
  <si>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</si>
  <si>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</si>
  <si>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</si>
  <si>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</si>
  <si>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</si>
  <si>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</si>
  <si>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</si>
  <si>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</si>
  <si>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</si>
  <si>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</si>
  <si>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</si>
  <si>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</si>
  <si>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</si>
  <si>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</si>
  <si>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</si>
  <si>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</si>
  <si>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</si>
  <si>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</si>
  <si>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</si>
  <si>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</si>
  <si>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</si>
  <si>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</si>
  <si>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</si>
  <si>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</si>
  <si>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</si>
  <si>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</si>
  <si>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</si>
  <si>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</si>
  <si>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</si>
  <si>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</si>
  <si>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</si>
  <si>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</si>
  <si>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</si>
  <si>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</si>
  <si>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</si>
  <si>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</si>
  <si>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</si>
  <si>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</si>
  <si>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</si>
  <si>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</si>
  <si>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</si>
  <si>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</si>
  <si>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</si>
  <si>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</si>
  <si>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</si>
  <si>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</si>
  <si>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</si>
  <si>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</si>
  <si>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</si>
  <si>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</si>
  <si>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</si>
  <si>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</si>
  <si>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</si>
  <si>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</si>
  <si>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</si>
  <si>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</si>
  <si>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</si>
  <si>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</si>
  <si>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</si>
  <si>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</si>
  <si>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</si>
  <si>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</si>
  <si>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</si>
  <si>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</si>
  <si>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</si>
  <si>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</si>
  <si>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</si>
  <si>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</si>
  <si>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</si>
  <si>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</si>
  <si>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</si>
  <si>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</si>
  <si>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</si>
  <si>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</si>
  <si>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</si>
  <si>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</si>
  <si>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</si>
  <si>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</si>
  <si>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</si>
  <si>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</si>
  <si>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</si>
  <si>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</si>
  <si>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</si>
  <si>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</si>
  <si>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</si>
  <si>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</si>
  <si>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</si>
  <si>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</si>
  <si>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</si>
  <si>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</si>
  <si>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</si>
  <si>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</si>
  <si>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</si>
  <si>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</si>
  <si>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</si>
  <si>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</si>
  <si>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</si>
  <si>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</si>
  <si>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</si>
  <si>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</si>
  <si>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</si>
  <si>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</si>
  <si>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</si>
  <si>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</si>
  <si>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</si>
  <si>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</si>
  <si>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</si>
  <si>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</si>
  <si>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</si>
  <si>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</si>
  <si>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</si>
  <si>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</si>
  <si>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</si>
  <si>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</si>
  <si>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</si>
  <si>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</si>
  <si>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</si>
  <si>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</si>
  <si>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</si>
  <si>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</si>
  <si>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</si>
  <si>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</si>
  <si>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</si>
  <si>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</si>
  <si>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</si>
  <si>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</si>
  <si>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</si>
  <si>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</si>
  <si>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</si>
  <si>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</si>
  <si>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</si>
  <si>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</si>
  <si>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</si>
  <si>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</si>
  <si>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</si>
  <si>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</si>
  <si>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</si>
  <si>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</si>
  <si>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</si>
  <si>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</si>
  <si>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</si>
  <si>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</si>
  <si>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</si>
  <si>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</si>
  <si>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</si>
  <si>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</si>
  <si>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</si>
  <si>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</si>
  <si>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</si>
  <si>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</si>
  <si>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</si>
  <si>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</si>
  <si>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</si>
  <si>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</si>
  <si>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</si>
  <si>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</si>
  <si>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</si>
  <si>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</si>
  <si>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</si>
  <si>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</si>
  <si>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</si>
  <si>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</si>
  <si>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</si>
  <si>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</si>
  <si>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</si>
  <si>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</si>
  <si>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</si>
  <si>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</si>
  <si>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</si>
  <si>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</si>
  <si>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</si>
  <si>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</si>
  <si>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</si>
  <si>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</si>
  <si>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</si>
  <si>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</si>
  <si>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</si>
  <si>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</si>
  <si>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</si>
  <si>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</si>
  <si>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</si>
  <si>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</si>
  <si>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</si>
  <si>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</si>
  <si>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</si>
  <si>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</si>
  <si>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</si>
  <si>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</si>
  <si>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</si>
  <si>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</si>
  <si>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</si>
  <si>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</si>
  <si>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</si>
  <si>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</si>
  <si>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</si>
  <si>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</si>
  <si>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</si>
  <si>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</si>
  <si>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</si>
  <si>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</si>
  <si>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</si>
  <si>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</si>
  <si>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</si>
  <si>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</si>
  <si>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</si>
  <si>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</si>
  <si>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</si>
  <si>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</si>
  <si>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</si>
  <si>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</si>
  <si>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</si>
  <si>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</si>
  <si>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</si>
  <si>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</si>
  <si>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</si>
  <si>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</si>
  <si>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</si>
  <si>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</si>
  <si>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</si>
  <si>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</si>
  <si>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</si>
  <si>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</si>
  <si>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</si>
  <si>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</si>
  <si>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</si>
  <si>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</si>
  <si>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</si>
  <si>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</si>
  <si>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</si>
  <si>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</si>
  <si>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</si>
  <si>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</si>
  <si>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</si>
  <si>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</si>
  <si>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</si>
  <si>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</si>
  <si>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</si>
  <si>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</si>
  <si>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</si>
  <si>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</si>
  <si>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</si>
  <si>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</si>
  <si>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</si>
  <si>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</si>
  <si>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</si>
  <si>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</si>
  <si>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</si>
  <si>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</si>
  <si>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</si>
  <si>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</si>
  <si>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</si>
  <si>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</si>
  <si>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</si>
  <si>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</si>
  <si>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</si>
  <si>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</si>
  <si>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</si>
  <si>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</si>
  <si>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</si>
  <si>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</si>
  <si>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</si>
  <si>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</si>
  <si>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</si>
  <si>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</si>
  <si>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</si>
  <si>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</si>
  <si>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</si>
  <si>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</si>
  <si>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</si>
  <si>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</si>
  <si>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</si>
  <si>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</si>
  <si>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</si>
  <si>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</si>
  <si>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</si>
  <si>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</si>
  <si>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</si>
  <si>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</si>
  <si>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</si>
  <si>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</si>
  <si>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</si>
  <si>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</si>
  <si>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</si>
  <si>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</si>
  <si>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</si>
  <si>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</si>
  <si>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</si>
  <si>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</si>
  <si>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</si>
  <si>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</si>
  <si>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</si>
  <si>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</si>
  <si>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</si>
  <si>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</si>
  <si>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</si>
  <si>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</si>
  <si>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</si>
  <si>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</si>
  <si>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</si>
  <si>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</si>
  <si>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</si>
  <si>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</si>
  <si>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</si>
  <si>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</si>
  <si>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</si>
  <si>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</si>
  <si>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</si>
  <si>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</si>
  <si>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</si>
  <si>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</si>
  <si>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</si>
  <si>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</si>
  <si>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</si>
  <si>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</si>
  <si>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</si>
  <si>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</si>
  <si>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</si>
  <si>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</si>
  <si>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</si>
  <si>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</si>
  <si>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</si>
  <si>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</si>
  <si>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</si>
  <si>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</si>
  <si>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</si>
  <si>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</si>
  <si>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</si>
  <si>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</si>
  <si>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</si>
  <si>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</si>
  <si>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</si>
  <si>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</si>
  <si>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</si>
  <si>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</si>
  <si>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</si>
  <si>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</si>
  <si>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</si>
  <si>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</si>
  <si>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</si>
  <si>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</si>
  <si>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</si>
  <si>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</si>
  <si>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</si>
  <si>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</si>
  <si>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</si>
  <si>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</si>
  <si>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</si>
  <si>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</si>
  <si>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</si>
  <si>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</si>
  <si>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</si>
  <si>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</si>
  <si>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</si>
  <si>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</si>
  <si>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</si>
  <si>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</si>
  <si>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</si>
  <si>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</si>
  <si>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</si>
  <si>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</si>
  <si>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</si>
  <si>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</si>
  <si>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</si>
  <si>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</si>
  <si>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</si>
  <si>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</si>
  <si>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</si>
  <si>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</si>
  <si>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</si>
  <si>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</si>
  <si>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</si>
  <si>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</si>
  <si>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</si>
  <si>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</si>
  <si>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</si>
  <si>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</si>
  <si>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</si>
  <si>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</si>
  <si>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</si>
  <si>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</si>
  <si>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</si>
  <si>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</si>
  <si>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</si>
  <si>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</si>
  <si>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</si>
  <si>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</si>
  <si>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</si>
  <si>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</si>
  <si>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</si>
  <si>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</si>
  <si>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</si>
  <si>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</si>
  <si>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</si>
  <si>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</si>
  <si>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</si>
  <si>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</si>
  <si>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</si>
  <si>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</si>
  <si>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</si>
  <si>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</si>
  <si>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</si>
  <si>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</si>
  <si>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</si>
  <si>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</si>
  <si>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</si>
  <si>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</si>
  <si>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</si>
  <si>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</si>
  <si>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</si>
  <si>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</si>
  <si>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</si>
  <si>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</si>
  <si>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</si>
  <si>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</si>
  <si>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</si>
  <si>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</si>
  <si>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</si>
  <si>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</si>
  <si>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</si>
  <si>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</si>
  <si>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</si>
  <si>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</si>
  <si>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</si>
  <si>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</si>
  <si>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</si>
  <si>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</si>
  <si>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</si>
  <si>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</si>
  <si>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</si>
  <si>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</si>
  <si>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</si>
  <si>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</si>
  <si>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</si>
  <si>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</si>
  <si>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</si>
  <si>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</si>
  <si>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</si>
  <si>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</si>
  <si>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</si>
  <si>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</si>
  <si>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</si>
  <si>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</si>
  <si>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</si>
  <si>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</si>
  <si>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</si>
  <si>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</si>
  <si>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</si>
  <si>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</si>
  <si>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</si>
  <si>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</si>
  <si>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</si>
  <si>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</si>
  <si>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</si>
  <si>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</si>
  <si>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</si>
  <si>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</si>
  <si>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</si>
  <si>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</si>
  <si>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</si>
  <si>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</si>
  <si>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</si>
  <si>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</si>
  <si>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</si>
  <si>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</si>
  <si>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</si>
  <si>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</si>
  <si>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</si>
  <si>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</si>
  <si>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</si>
  <si>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</si>
  <si>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</si>
  <si>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</si>
  <si>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</si>
  <si>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</si>
  <si>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</si>
  <si>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</si>
  <si>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</si>
  <si>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</si>
  <si>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</si>
  <si>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</si>
  <si>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</si>
  <si>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</si>
  <si>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</si>
  <si>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</si>
  <si>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</si>
  <si>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</si>
  <si>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</si>
  <si>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</si>
  <si>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</si>
  <si>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</si>
  <si>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</si>
  <si>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</si>
  <si>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</si>
  <si>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</si>
  <si>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</si>
  <si>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</si>
  <si>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</si>
  <si>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</si>
  <si>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</si>
  <si>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</si>
  <si>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</si>
  <si>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</si>
  <si>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</si>
  <si>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</si>
  <si>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</si>
  <si>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</si>
  <si>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</si>
  <si>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</si>
  <si>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</si>
  <si>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</si>
  <si>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</si>
  <si>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</si>
  <si>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</si>
  <si>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</si>
  <si>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</si>
  <si>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</si>
  <si>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</si>
  <si>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</si>
  <si>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</si>
  <si>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</si>
  <si>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</si>
  <si>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</si>
  <si>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</si>
  <si>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</si>
  <si>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</si>
  <si>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</si>
  <si>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</si>
  <si>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</si>
  <si>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</si>
  <si>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</si>
  <si>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</si>
  <si>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</si>
  <si>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</si>
  <si>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</si>
  <si>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</si>
  <si>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</si>
  <si>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</si>
  <si>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</si>
  <si>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</si>
  <si>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</si>
  <si>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</si>
  <si>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</si>
  <si>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</si>
  <si>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</si>
  <si>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</si>
  <si>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</si>
  <si>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</si>
  <si>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</si>
  <si>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</si>
  <si>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</si>
  <si>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</si>
  <si>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</si>
  <si>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</si>
  <si>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</si>
  <si>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</si>
  <si>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</si>
  <si>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</si>
  <si>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</si>
  <si>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</si>
  <si>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</si>
  <si>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</si>
  <si>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</si>
  <si>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</si>
  <si>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</si>
  <si>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</si>
  <si>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</si>
  <si>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</si>
  <si>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</si>
  <si>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</si>
  <si>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</si>
  <si>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</si>
  <si>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</si>
  <si>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</si>
  <si>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</si>
  <si>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</si>
  <si>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</si>
  <si>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</si>
  <si>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</si>
  <si>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</si>
  <si>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</si>
  <si>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</si>
  <si>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</si>
  <si>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</si>
  <si>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</si>
  <si>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</si>
  <si>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</si>
  <si>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</si>
  <si>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</si>
  <si>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</si>
  <si>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</si>
  <si>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</si>
  <si>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</si>
  <si>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</si>
  <si>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</si>
  <si>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</si>
  <si>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</si>
  <si>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</si>
  <si>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</si>
  <si>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</si>
  <si>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</si>
  <si>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</si>
  <si>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</si>
  <si>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</si>
  <si>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</si>
  <si>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</si>
  <si>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</si>
  <si>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</si>
  <si>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</si>
  <si>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</si>
  <si>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</si>
  <si>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</si>
  <si>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</si>
  <si>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</si>
  <si>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</si>
  <si>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</si>
  <si>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</si>
  <si>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</si>
  <si>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</si>
  <si>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</si>
  <si>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</si>
  <si>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</si>
  <si>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</si>
  <si>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</si>
  <si>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</si>
  <si>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</si>
  <si>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</si>
  <si>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</si>
  <si>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</si>
  <si>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</si>
  <si>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</si>
  <si>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</si>
  <si>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</si>
  <si>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</si>
  <si>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</si>
  <si>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</si>
  <si>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</si>
  <si>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</si>
  <si>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</si>
  <si>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</si>
  <si>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</si>
  <si>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</si>
  <si>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</si>
  <si>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</si>
  <si>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</si>
  <si>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</si>
  <si>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</si>
  <si>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</si>
  <si>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</si>
  <si>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</si>
  <si>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</si>
  <si>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</si>
  <si>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</si>
  <si>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</si>
  <si>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</si>
  <si>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</si>
  <si>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</si>
  <si>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</si>
  <si>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</si>
  <si>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</si>
  <si>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</si>
  <si>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</si>
  <si>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</si>
  <si>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</si>
  <si>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</si>
  <si>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</si>
  <si>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</si>
  <si>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</si>
  <si>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</si>
  <si>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</si>
  <si>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</si>
  <si>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</si>
  <si>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</si>
  <si>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</si>
  <si>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</si>
  <si>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</si>
  <si>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</si>
  <si>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</si>
  <si>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</si>
  <si>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</si>
  <si>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</si>
  <si>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</si>
  <si>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</si>
  <si>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</si>
  <si>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</si>
  <si>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</si>
  <si>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</si>
  <si>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</si>
  <si>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</si>
  <si>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</si>
  <si>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</si>
  <si>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</si>
  <si>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</si>
  <si>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</si>
  <si>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</si>
  <si>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</si>
  <si>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</si>
  <si>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</si>
  <si>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</si>
  <si>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</si>
  <si>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</si>
  <si>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</si>
  <si>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</si>
  <si>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</si>
  <si>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</si>
  <si>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</si>
  <si>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</si>
  <si>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</si>
  <si>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</si>
  <si>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</si>
  <si>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</si>
  <si>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</si>
  <si>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</si>
  <si>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</si>
  <si>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</si>
  <si>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</si>
  <si>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</si>
  <si>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</si>
  <si>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</si>
  <si>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</si>
  <si>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</si>
  <si>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</si>
  <si>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</si>
  <si>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</si>
  <si>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</si>
  <si>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</si>
  <si>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</si>
  <si>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</si>
  <si>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</si>
  <si>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</si>
  <si>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</si>
  <si>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</si>
  <si>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</si>
  <si>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</si>
  <si>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</si>
  <si>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</si>
  <si>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</si>
  <si>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</si>
  <si>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</si>
  <si>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</si>
  <si>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</si>
  <si>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</si>
  <si>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</si>
  <si>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</si>
  <si>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</si>
  <si>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</si>
  <si>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</si>
  <si>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</si>
  <si>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</si>
  <si>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</si>
  <si>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</si>
  <si>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</si>
  <si>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</si>
  <si>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</si>
  <si>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</si>
  <si>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</si>
  <si>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</si>
  <si>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</si>
  <si>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</si>
  <si>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</si>
  <si>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</si>
  <si>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</si>
  <si>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</si>
  <si>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</si>
  <si>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</si>
  <si>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</si>
  <si>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</si>
  <si>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</si>
  <si>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</si>
  <si>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</si>
  <si>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</si>
  <si>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</si>
  <si>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</si>
  <si>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</si>
  <si>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</si>
  <si>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</si>
  <si>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</si>
  <si>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</si>
  <si>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</si>
  <si>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</si>
  <si>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</si>
  <si>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</si>
  <si>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</si>
  <si>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</si>
  <si>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</si>
  <si>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</si>
  <si>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</si>
  <si>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</si>
  <si>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</si>
  <si>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</si>
  <si>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</si>
  <si>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</si>
  <si>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</si>
  <si>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</si>
  <si>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</si>
  <si>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</si>
  <si>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</si>
  <si>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</si>
  <si>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</si>
  <si>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</si>
  <si>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</si>
  <si>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</si>
  <si>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</si>
  <si>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</si>
  <si>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</si>
  <si>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</si>
  <si>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</si>
  <si>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</si>
  <si>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</si>
  <si>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</si>
  <si>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</si>
  <si>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</si>
  <si>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</si>
  <si>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</si>
  <si>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</si>
  <si>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</si>
  <si>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</si>
  <si>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</si>
  <si>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</si>
  <si>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</si>
  <si>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</si>
  <si>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</si>
  <si>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</si>
  <si>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</si>
  <si>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</si>
  <si>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</si>
  <si>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</si>
  <si>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</si>
  <si>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</si>
  <si>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</si>
  <si>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</si>
  <si>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</si>
  <si>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</si>
  <si>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</si>
  <si>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</si>
  <si>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</si>
  <si>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</si>
  <si>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</si>
  <si>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</si>
  <si>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</si>
  <si>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</si>
  <si>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</si>
  <si>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</si>
  <si>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</si>
  <si>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</si>
  <si>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</si>
  <si>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</si>
  <si>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</si>
  <si>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</si>
  <si>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</si>
  <si>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</si>
  <si>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</si>
  <si>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</si>
  <si>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</si>
  <si>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</si>
  <si>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</si>
  <si>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</si>
  <si>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</si>
  <si>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</si>
  <si>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</si>
  <si>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</si>
  <si>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</si>
  <si>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</si>
  <si>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</si>
  <si>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</si>
  <si>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</si>
  <si>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</si>
  <si>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</si>
  <si>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</si>
  <si>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</si>
  <si>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</si>
  <si>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</si>
  <si>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</si>
  <si>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</si>
  <si>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</si>
  <si>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</si>
  <si>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</si>
  <si>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</si>
  <si>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</si>
  <si>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</si>
  <si>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</si>
  <si>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</si>
  <si>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</si>
  <si>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</si>
  <si>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</si>
  <si>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</si>
  <si>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</si>
  <si>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</si>
  <si>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</si>
  <si>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</si>
  <si>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</si>
  <si>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</si>
  <si>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</si>
  <si>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</si>
  <si>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</si>
  <si>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</si>
  <si>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</si>
  <si>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</si>
  <si>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</si>
  <si>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</si>
  <si>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</si>
  <si>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</si>
  <si>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</si>
  <si>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</si>
  <si>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</si>
  <si>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</si>
  <si>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</si>
  <si>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</si>
  <si>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</si>
  <si>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</si>
  <si>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</si>
  <si>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</si>
  <si>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</si>
  <si>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</si>
  <si>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</si>
  <si>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</si>
  <si>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</si>
  <si>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</si>
  <si>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</si>
  <si>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</si>
  <si>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</si>
  <si>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</si>
  <si>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</si>
  <si>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</si>
  <si>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</si>
  <si>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</si>
  <si>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</si>
  <si>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</si>
  <si>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</si>
  <si>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</si>
  <si>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</si>
  <si>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</si>
  <si>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</si>
  <si>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</si>
  <si>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</si>
  <si>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</si>
  <si>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</si>
  <si>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</si>
  <si>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</si>
  <si>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</si>
  <si>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</si>
  <si>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</si>
  <si>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</si>
  <si>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</si>
  <si>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</si>
  <si>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</si>
  <si>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</si>
  <si>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</si>
  <si>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</si>
  <si>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</si>
  <si>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</si>
  <si>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</si>
  <si>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</si>
  <si>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</si>
  <si>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</si>
  <si>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</si>
  <si>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</si>
  <si>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</si>
  <si>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</si>
  <si>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</si>
  <si>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</si>
  <si>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</si>
  <si>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</si>
  <si>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</si>
  <si>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</si>
  <si>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</si>
  <si>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</si>
  <si>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</si>
  <si>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</si>
  <si>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</si>
  <si>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</si>
  <si>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</si>
  <si>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</si>
  <si>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</si>
  <si>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</si>
  <si>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</si>
  <si>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</si>
  <si>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</si>
  <si>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</si>
  <si>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</si>
  <si>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</si>
  <si>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</si>
  <si>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</si>
  <si>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</si>
  <si>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</si>
  <si>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</si>
  <si>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</si>
  <si>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</si>
  <si>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</si>
  <si>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</si>
  <si>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</si>
  <si>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</si>
  <si>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</si>
  <si>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</si>
  <si>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</si>
  <si>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</si>
  <si>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</si>
  <si>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</si>
  <si>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</si>
  <si>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</si>
  <si>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</si>
  <si>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</si>
  <si>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</si>
  <si>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</si>
  <si>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</si>
  <si>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</si>
  <si>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</si>
  <si>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</si>
  <si>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</si>
  <si>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</si>
  <si>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</si>
  <si>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</si>
  <si>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</si>
  <si>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</si>
  <si>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</si>
  <si>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</si>
  <si>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</si>
  <si>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</si>
  <si>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</si>
  <si>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</si>
  <si>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</si>
  <si>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</si>
  <si>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</si>
  <si>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</si>
  <si>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</si>
  <si>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</si>
  <si>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</si>
  <si>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</si>
  <si>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</si>
  <si>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</si>
  <si>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</si>
  <si>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</si>
  <si>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</si>
  <si>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</si>
  <si>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</si>
  <si>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</si>
  <si>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</si>
  <si>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</si>
  <si>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</si>
  <si>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</si>
  <si>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</si>
  <si>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</si>
  <si>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</si>
  <si>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</si>
  <si>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</si>
  <si>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</si>
  <si>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</si>
  <si>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</si>
  <si>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</si>
  <si>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</si>
  <si>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</si>
  <si>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</si>
  <si>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</si>
  <si>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</si>
  <si>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</si>
  <si>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</si>
  <si>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</si>
  <si>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</si>
  <si>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</si>
  <si>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</si>
  <si>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</si>
  <si>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</si>
  <si>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</si>
  <si>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</si>
  <si>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</si>
  <si>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</si>
  <si>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</si>
  <si>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</si>
  <si>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</si>
  <si>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</si>
  <si>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</si>
  <si>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</si>
  <si>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</si>
  <si>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</si>
  <si>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</si>
  <si>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</si>
  <si>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</si>
  <si>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</si>
  <si>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</si>
  <si>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</si>
  <si>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</si>
  <si>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</si>
  <si>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</si>
  <si>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</si>
  <si>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</si>
  <si>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</si>
  <si>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</si>
  <si>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</si>
  <si>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</si>
  <si>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</si>
  <si>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</si>
  <si>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</si>
  <si>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</si>
  <si>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</si>
  <si>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</si>
  <si>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</si>
  <si>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</si>
  <si>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</si>
  <si>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</si>
  <si>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</si>
  <si>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</si>
  <si>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</si>
  <si>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</si>
  <si>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</si>
  <si>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</si>
  <si>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</si>
  <si>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</si>
  <si>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</si>
  <si>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</si>
  <si>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</si>
  <si>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</si>
  <si>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</si>
  <si>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</si>
  <si>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</si>
  <si>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</si>
  <si>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</si>
  <si>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</si>
  <si>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</si>
  <si>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</si>
  <si>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</si>
  <si>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</si>
  <si>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</si>
  <si>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</si>
  <si>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</si>
  <si>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</si>
  <si>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</si>
  <si>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</si>
  <si>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</si>
  <si>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</si>
  <si>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</si>
  <si>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</si>
  <si>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</si>
  <si>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</si>
  <si>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</si>
  <si>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</si>
  <si>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</si>
  <si>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</si>
  <si>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</si>
  <si>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</si>
  <si>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</si>
  <si>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</si>
  <si>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</si>
  <si>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</si>
  <si>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</si>
  <si>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</si>
  <si>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</si>
  <si>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</si>
  <si>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</si>
  <si>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</si>
  <si>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</si>
  <si>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</si>
  <si>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</si>
  <si>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</si>
  <si>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</si>
  <si>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</si>
  <si>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</si>
  <si>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</si>
  <si>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</si>
  <si>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</si>
  <si>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</si>
  <si>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</si>
  <si>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</si>
  <si>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</si>
  <si>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</si>
  <si>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</si>
  <si>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</si>
  <si>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</si>
  <si>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</si>
  <si>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</si>
  <si>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</si>
  <si>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</si>
  <si>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</si>
  <si>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</si>
  <si>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</si>
  <si>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</si>
  <si>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</si>
  <si>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</si>
  <si>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</si>
  <si>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</si>
  <si>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</si>
  <si>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</si>
  <si>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</si>
  <si>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</si>
  <si>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</si>
  <si>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</si>
  <si>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</si>
  <si>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</si>
  <si>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</si>
  <si>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</si>
  <si>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</si>
  <si>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</si>
  <si>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</si>
  <si>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</si>
  <si>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</si>
  <si>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</si>
  <si>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</si>
  <si>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</si>
  <si>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</si>
  <si>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</si>
  <si>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</si>
  <si>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</si>
  <si>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</si>
  <si>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</si>
  <si>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</si>
  <si>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</si>
  <si>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</si>
  <si>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</si>
  <si>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</si>
  <si>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</si>
  <si>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</si>
  <si>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</si>
  <si>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</si>
  <si>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</si>
  <si>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</si>
  <si>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</si>
  <si>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</si>
  <si>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</si>
  <si>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</si>
  <si>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</si>
  <si>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</si>
  <si>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</si>
  <si>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</si>
  <si>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</si>
  <si>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</si>
  <si>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</si>
  <si>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</si>
  <si>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</si>
  <si>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</si>
  <si>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</si>
  <si>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</si>
  <si>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</si>
  <si>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</si>
  <si>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</si>
  <si>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</si>
  <si>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</si>
  <si>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</si>
  <si>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</si>
  <si>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</si>
  <si>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</si>
  <si>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</si>
  <si>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</si>
  <si>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</si>
  <si>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</si>
  <si>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</si>
  <si>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</si>
  <si>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</si>
  <si>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</si>
  <si>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</si>
  <si>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</si>
  <si>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</si>
  <si>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</si>
  <si>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</si>
  <si>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</si>
  <si>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</si>
  <si>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</si>
  <si>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</si>
  <si>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</si>
  <si>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</si>
  <si>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</si>
  <si>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</si>
  <si>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</si>
  <si>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</si>
  <si>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</si>
  <si>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</si>
  <si>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</si>
  <si>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</si>
  <si>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</si>
  <si>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</si>
  <si>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</si>
  <si>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</si>
  <si>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</si>
  <si>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</si>
  <si>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</si>
  <si>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</si>
  <si>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</si>
  <si>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</si>
  <si>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</si>
  <si>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</si>
  <si>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</si>
  <si>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</si>
  <si>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</si>
  <si>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</si>
  <si>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</si>
  <si>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</si>
  <si>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</si>
  <si>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</si>
  <si>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</si>
  <si>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</si>
  <si>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</si>
  <si>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</si>
  <si>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</si>
  <si>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</si>
  <si>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</si>
  <si>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</si>
  <si>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</si>
  <si>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</si>
  <si>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</si>
  <si>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</si>
  <si>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</si>
  <si>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</si>
  <si>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</si>
  <si>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</si>
  <si>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</si>
  <si>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</si>
  <si>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</si>
  <si>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</si>
  <si>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</si>
  <si>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</si>
  <si>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</si>
  <si>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</si>
  <si>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</si>
  <si>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</si>
  <si>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</si>
  <si>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</si>
  <si>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</si>
  <si>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</si>
  <si>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</si>
  <si>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</si>
  <si>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</si>
  <si>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</si>
  <si>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</si>
  <si>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</si>
  <si>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</si>
  <si>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</si>
  <si>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</si>
  <si>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</si>
  <si>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</si>
  <si>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</si>
  <si>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</si>
  <si>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</si>
  <si>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</si>
  <si>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</si>
  <si>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</si>
  <si>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</si>
  <si>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</si>
  <si>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</si>
  <si>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</si>
  <si>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</si>
  <si>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</si>
  <si>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</si>
  <si>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</si>
  <si>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</si>
  <si>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</si>
  <si>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</si>
  <si>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</si>
  <si>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</si>
  <si>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</si>
  <si>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</si>
  <si>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</si>
  <si>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</si>
  <si>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</si>
  <si>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</si>
  <si>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</si>
  <si>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</si>
  <si>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</si>
  <si>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</si>
  <si>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</si>
  <si>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</si>
  <si>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</si>
  <si>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</si>
  <si>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</si>
  <si>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</si>
  <si>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</si>
  <si>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</si>
  <si>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</si>
  <si>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</si>
  <si>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</si>
  <si>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</si>
  <si>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</si>
  <si>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</si>
  <si>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</si>
  <si>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</si>
  <si>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</si>
  <si>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</si>
  <si>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</si>
  <si>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</si>
  <si>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</si>
  <si>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</si>
  <si>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</si>
  <si>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</si>
  <si>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</si>
  <si>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</si>
  <si>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</si>
  <si>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</si>
  <si>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</si>
  <si>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</si>
  <si>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</si>
  <si>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</si>
  <si>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</si>
  <si>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</si>
  <si>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</si>
  <si>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</si>
  <si>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</si>
  <si>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</si>
  <si>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</si>
  <si>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</si>
  <si>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</si>
  <si>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</si>
  <si>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</si>
  <si>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</si>
  <si>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</si>
  <si>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</si>
  <si>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</si>
  <si>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</si>
  <si>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</si>
  <si>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</si>
  <si>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</si>
  <si>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</si>
  <si>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</si>
  <si>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</si>
  <si>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</si>
  <si>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</si>
  <si>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</si>
  <si>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</si>
  <si>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</si>
  <si>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</si>
  <si>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</si>
  <si>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</si>
  <si>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</si>
  <si>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</si>
  <si>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</si>
  <si>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</si>
  <si>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</si>
  <si>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</si>
  <si>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</si>
  <si>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</si>
  <si>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</si>
  <si>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</si>
  <si>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</si>
  <si>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</si>
  <si>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</si>
  <si>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</si>
  <si>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</si>
  <si>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</si>
  <si>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</si>
  <si>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</si>
  <si>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</si>
  <si>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</si>
  <si>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</si>
  <si>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</si>
  <si>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</si>
  <si>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</si>
  <si>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</si>
  <si>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</si>
  <si>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</si>
  <si>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</si>
  <si>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</si>
  <si>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</si>
  <si>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</si>
  <si>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</si>
  <si>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</si>
  <si>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</si>
  <si>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</si>
  <si>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</si>
  <si>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</si>
  <si>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</si>
  <si>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</si>
  <si>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</si>
  <si>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</si>
  <si>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</si>
  <si>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</si>
  <si>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</si>
  <si>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</si>
  <si>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</si>
  <si>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</si>
  <si>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</si>
  <si>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</si>
  <si>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</si>
  <si>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</si>
  <si>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</si>
  <si>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</si>
  <si>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</si>
  <si>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</si>
  <si>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</si>
  <si>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</si>
  <si>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</si>
  <si>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</si>
  <si>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</si>
  <si>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</si>
  <si>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</si>
  <si>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</si>
  <si>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</si>
  <si>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</si>
  <si>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</si>
  <si>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</si>
  <si>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</si>
  <si>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</si>
  <si>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</si>
  <si>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</si>
  <si>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</si>
  <si>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</si>
  <si>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</si>
  <si>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</si>
  <si>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</si>
  <si>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</si>
  <si>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</si>
  <si>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</si>
  <si>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</si>
  <si>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</si>
  <si>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</si>
  <si>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</si>
  <si>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</si>
  <si>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</si>
  <si>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</si>
  <si>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</si>
  <si>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</si>
  <si>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</si>
  <si>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</si>
  <si>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</si>
  <si>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</si>
  <si>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</si>
  <si>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</si>
  <si>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</si>
  <si>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</si>
  <si>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</si>
  <si>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</si>
  <si>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</si>
  <si>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</si>
  <si>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</si>
  <si>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</si>
  <si>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</si>
  <si>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</si>
  <si>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</si>
  <si>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</si>
  <si>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</si>
  <si>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</si>
  <si>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</si>
  <si>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</si>
  <si>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</si>
  <si>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</si>
  <si>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</si>
  <si>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</si>
  <si>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</si>
  <si>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</si>
  <si>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</si>
  <si>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</si>
  <si>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</si>
  <si>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</si>
  <si>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</si>
  <si>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</si>
  <si>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</si>
  <si>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</si>
  <si>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</si>
  <si>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</si>
  <si>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</si>
  <si>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</si>
  <si>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</si>
  <si>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</si>
  <si>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</si>
  <si>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</si>
  <si>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</si>
  <si>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</si>
  <si>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</si>
  <si>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</si>
  <si>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</si>
  <si>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</si>
  <si>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</si>
  <si>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</si>
  <si>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</si>
  <si>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</si>
  <si>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</si>
  <si>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</si>
  <si>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</si>
  <si>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</si>
  <si>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</si>
  <si>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</si>
  <si>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</si>
  <si>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</si>
  <si>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</si>
  <si>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</si>
  <si>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</si>
  <si>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</si>
  <si>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</si>
  <si>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</si>
  <si>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</si>
  <si>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</si>
  <si>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</si>
  <si>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</si>
  <si>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</si>
  <si>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</si>
  <si>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</si>
  <si>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</si>
  <si>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</si>
  <si>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</si>
  <si>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</si>
  <si>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</si>
  <si>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</si>
  <si>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</si>
  <si>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</si>
  <si>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</si>
  <si>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</si>
  <si>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</si>
  <si>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</si>
  <si>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</si>
  <si>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</si>
  <si>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</si>
  <si>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</si>
  <si>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</si>
  <si>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</si>
  <si>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</si>
  <si>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</si>
  <si>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</si>
  <si>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</si>
  <si>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</si>
  <si>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</si>
  <si>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</si>
  <si>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</si>
  <si>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</si>
  <si>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</si>
  <si>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</si>
  <si>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</si>
  <si>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</si>
  <si>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</si>
  <si>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</si>
  <si>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</si>
  <si>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</si>
  <si>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</si>
  <si>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</si>
  <si>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</si>
  <si>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</si>
  <si>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</si>
  <si>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</si>
  <si>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</si>
  <si>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</si>
  <si>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</si>
  <si>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</si>
  <si>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</si>
  <si>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</si>
  <si>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</si>
  <si>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</si>
  <si>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</si>
  <si>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</si>
  <si>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</si>
  <si>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</si>
  <si>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</si>
  <si>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</si>
  <si>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</si>
  <si>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</si>
  <si>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</si>
  <si>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</si>
  <si>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</si>
  <si>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</si>
  <si>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</si>
  <si>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</si>
  <si>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</si>
  <si>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</si>
  <si>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</si>
  <si>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</si>
  <si>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</si>
  <si>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</si>
  <si>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</si>
  <si>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</si>
  <si>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</si>
  <si>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</si>
  <si>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</si>
  <si>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</si>
  <si>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</si>
  <si>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</si>
  <si>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</si>
  <si>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</si>
  <si>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</si>
  <si>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</si>
  <si>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</si>
  <si>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</si>
  <si>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</si>
  <si>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</si>
  <si>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</si>
  <si>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</si>
  <si>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</si>
  <si>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</si>
  <si>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</si>
  <si>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</si>
  <si>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</si>
  <si>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</si>
  <si>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</si>
  <si>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</si>
  <si>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</si>
  <si>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</si>
  <si>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</si>
  <si>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</si>
  <si>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</si>
  <si>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</si>
  <si>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</si>
  <si>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</si>
  <si>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</si>
  <si>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</si>
  <si>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</si>
  <si>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</si>
  <si>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</si>
  <si>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</si>
  <si>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</si>
  <si>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</si>
  <si>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</si>
  <si>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</si>
  <si>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</si>
  <si>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</si>
  <si>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</si>
  <si>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</si>
  <si>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</si>
  <si>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</si>
  <si>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</si>
  <si>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</si>
  <si>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</si>
  <si>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</si>
  <si>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</si>
  <si>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</si>
  <si>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</si>
  <si>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</si>
  <si>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</si>
  <si>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</si>
  <si>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</si>
  <si>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</si>
  <si>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</si>
  <si>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</si>
  <si>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</si>
  <si>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</si>
  <si>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</si>
  <si>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</si>
  <si>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</si>
  <si>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</si>
  <si>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</si>
  <si>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</si>
  <si>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</si>
  <si>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</si>
  <si>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</si>
  <si>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</si>
  <si>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</si>
  <si>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</si>
  <si>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</si>
  <si>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</si>
  <si>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</si>
  <si>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</si>
  <si>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</si>
  <si>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</si>
  <si>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</si>
  <si>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</si>
  <si>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</si>
  <si>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</si>
  <si>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</si>
  <si>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</si>
  <si>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</si>
  <si>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</si>
  <si>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</si>
  <si>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</si>
  <si>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</si>
  <si>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</si>
  <si>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</si>
  <si>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</si>
  <si>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</si>
  <si>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</si>
  <si>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</si>
  <si>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</si>
  <si>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</si>
  <si>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</si>
  <si>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</si>
  <si>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</si>
  <si>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</si>
  <si>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</si>
  <si>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</si>
  <si>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</si>
  <si>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</si>
  <si>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</si>
  <si>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</si>
  <si>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</si>
  <si>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</si>
  <si>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</si>
  <si>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</si>
  <si>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</si>
  <si>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</si>
  <si>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</si>
  <si>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</si>
  <si>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</si>
  <si>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</si>
  <si>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</si>
  <si>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</si>
  <si>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</si>
  <si>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</si>
  <si>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</si>
  <si>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</si>
  <si>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</si>
  <si>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</si>
  <si>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</si>
  <si>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</si>
  <si>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</si>
  <si>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</si>
  <si>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</si>
  <si>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</si>
  <si>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</si>
  <si>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</si>
  <si>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</si>
  <si>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</si>
  <si>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</si>
  <si>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</si>
  <si>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</si>
  <si>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</si>
  <si>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</si>
  <si>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</si>
  <si>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</si>
  <si>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</si>
  <si>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</si>
  <si>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</si>
  <si>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</si>
  <si>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</si>
  <si>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</si>
  <si>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</si>
  <si>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</si>
  <si>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</si>
  <si>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</si>
  <si>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</si>
  <si>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</si>
  <si>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</si>
  <si>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</si>
  <si>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</si>
  <si>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</si>
  <si>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</si>
  <si>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</si>
  <si>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</si>
  <si>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</si>
  <si>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</si>
  <si>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</si>
  <si>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</si>
  <si>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</si>
  <si>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</si>
  <si>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</si>
  <si>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</si>
  <si>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</si>
  <si>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</si>
  <si>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</si>
  <si>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</si>
  <si>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</si>
  <si>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</si>
  <si>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</si>
  <si>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</si>
  <si>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</si>
  <si>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</si>
  <si>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</si>
  <si>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</si>
  <si>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</si>
  <si>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</si>
  <si>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</si>
  <si>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</si>
  <si>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</si>
  <si>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</si>
  <si>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</si>
  <si>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</si>
  <si>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</si>
  <si>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</si>
  <si>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</si>
  <si>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</si>
  <si>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</si>
  <si>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</si>
  <si>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</si>
  <si>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</si>
  <si>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</si>
  <si>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</si>
  <si>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</si>
  <si>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</si>
  <si>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</si>
  <si>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</si>
  <si>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</si>
  <si>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</si>
  <si>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</si>
  <si>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</si>
  <si>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</si>
  <si>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</si>
  <si>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</si>
  <si>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</si>
  <si>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</si>
  <si>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</si>
  <si>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</si>
  <si>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</si>
  <si>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</si>
  <si>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</si>
  <si>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</si>
  <si>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</si>
  <si>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</si>
  <si>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</si>
  <si>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</si>
  <si>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</si>
  <si>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</si>
  <si>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</si>
  <si>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</si>
  <si>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</si>
  <si>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</si>
  <si>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</si>
  <si>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</si>
  <si>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</si>
  <si>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</si>
  <si>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</si>
  <si>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</si>
  <si>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</si>
  <si>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</si>
  <si>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</si>
  <si>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</si>
  <si>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</si>
  <si>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</si>
  <si>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</si>
  <si>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</si>
  <si>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</si>
  <si>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</si>
  <si>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</si>
  <si>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</si>
  <si>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</si>
  <si>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</si>
  <si>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</si>
  <si>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</si>
  <si>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</si>
  <si>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</si>
  <si>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</si>
  <si>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</si>
  <si>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</si>
  <si>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</si>
  <si>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</si>
  <si>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</si>
  <si>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</si>
  <si>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</si>
  <si>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</si>
  <si>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</si>
  <si>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</si>
  <si>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</si>
  <si>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</si>
  <si>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</si>
  <si>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</si>
  <si>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</si>
  <si>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</si>
  <si>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</si>
  <si>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</si>
  <si>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</si>
  <si>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</si>
  <si>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</si>
  <si>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</si>
  <si>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</si>
  <si>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</si>
  <si>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</si>
  <si>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</si>
  <si>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</si>
  <si>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</si>
  <si>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</si>
  <si>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</si>
  <si>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</si>
  <si>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</si>
  <si>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</si>
  <si>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</si>
  <si>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</si>
  <si>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</si>
  <si>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</si>
  <si>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</si>
  <si>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</si>
  <si>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</si>
  <si>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</si>
  <si>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</si>
  <si>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</si>
  <si>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</si>
  <si>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</si>
  <si>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</si>
  <si>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</si>
  <si>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</si>
  <si>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</si>
  <si>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</si>
  <si>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</si>
  <si>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</si>
  <si>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</si>
  <si>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</si>
  <si>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</si>
  <si>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</si>
  <si>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</si>
  <si>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</si>
  <si>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</si>
  <si>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</si>
  <si>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</si>
  <si>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</si>
  <si>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</si>
  <si>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</si>
  <si>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</si>
  <si>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</si>
  <si>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</si>
  <si>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</si>
  <si>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</si>
  <si>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</si>
  <si>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</si>
  <si>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</si>
  <si>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</si>
  <si>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</si>
  <si>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</si>
  <si>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</si>
  <si>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</si>
  <si>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</si>
  <si>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</si>
  <si>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</si>
  <si>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</si>
  <si>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</si>
  <si>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</si>
  <si>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</si>
  <si>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</si>
  <si>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</si>
  <si>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</si>
  <si>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</si>
  <si>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</si>
  <si>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</si>
  <si>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</si>
  <si>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</si>
  <si>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</si>
  <si>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</si>
  <si>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</si>
  <si>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</si>
  <si>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</si>
  <si>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</si>
  <si>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</si>
  <si>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</si>
  <si>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</si>
  <si>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</si>
  <si>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</si>
  <si>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</si>
  <si>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</si>
  <si>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</si>
  <si>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</si>
  <si>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</si>
  <si>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</si>
  <si>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</si>
  <si>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</si>
  <si>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</si>
  <si>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</si>
  <si>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</si>
  <si>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</si>
  <si>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</si>
  <si>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</si>
  <si>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</si>
  <si>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</si>
  <si>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</si>
  <si>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</si>
  <si>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</si>
  <si>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</si>
  <si>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</si>
  <si>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</si>
  <si>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</si>
  <si>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</si>
  <si>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</si>
  <si>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</si>
  <si>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</si>
  <si>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</si>
  <si>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</si>
  <si>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</si>
  <si>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</si>
  <si>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</si>
  <si>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</si>
  <si>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</si>
  <si>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</si>
  <si>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</si>
  <si>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</si>
  <si>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</si>
  <si>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</si>
  <si>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</si>
  <si>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</si>
  <si>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</si>
  <si>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</si>
  <si>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</si>
  <si>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</si>
  <si>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</si>
  <si>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</si>
  <si>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</si>
  <si>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</si>
  <si>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</si>
  <si>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</si>
  <si>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</si>
  <si>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</si>
  <si>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</si>
  <si>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</si>
  <si>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</si>
  <si>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</si>
  <si>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</si>
  <si>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</si>
  <si>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</si>
  <si>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</si>
  <si>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</si>
  <si>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</si>
  <si>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</si>
  <si>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</si>
  <si>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</si>
  <si>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</si>
  <si>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</si>
  <si>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</si>
  <si>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</si>
  <si>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</si>
  <si>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</si>
  <si>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</si>
  <si>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</si>
  <si>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</si>
  <si>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</si>
  <si>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</si>
  <si>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</si>
  <si>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</si>
  <si>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</si>
  <si>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</si>
  <si>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</si>
  <si>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</si>
  <si>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</si>
  <si>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</si>
  <si>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</si>
  <si>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</si>
  <si>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</si>
  <si>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</si>
  <si>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</si>
  <si>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</si>
  <si>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</si>
  <si>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</si>
  <si>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</si>
  <si>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</si>
  <si>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</si>
  <si>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</si>
  <si>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</si>
  <si>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</si>
  <si>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</si>
  <si>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</si>
  <si>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</si>
  <si>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</si>
  <si>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</si>
  <si>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</si>
  <si>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</si>
  <si>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</si>
  <si>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</si>
  <si>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</si>
  <si>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</si>
  <si>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</si>
  <si>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</si>
  <si>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</si>
  <si>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</si>
  <si>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</si>
  <si>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</si>
  <si>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</si>
  <si>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</si>
  <si>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</si>
  <si>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</si>
  <si>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</si>
  <si>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</si>
  <si>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</si>
  <si>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</si>
  <si>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</si>
  <si>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</si>
  <si>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</si>
  <si>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</si>
  <si>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</si>
  <si>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</si>
  <si>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</si>
  <si>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</si>
  <si>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</si>
  <si>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</si>
  <si>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</si>
  <si>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</si>
  <si>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</si>
  <si>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</si>
  <si>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</si>
  <si>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</si>
  <si>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</si>
  <si>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</si>
  <si>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</si>
  <si>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</si>
  <si>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</si>
  <si>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</si>
  <si>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</si>
  <si>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</si>
  <si>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</si>
  <si>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</si>
  <si>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</si>
  <si>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</si>
  <si>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</si>
  <si>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</si>
  <si>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</si>
  <si>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</si>
  <si>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</si>
  <si>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</si>
  <si>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</si>
  <si>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</si>
  <si>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</si>
  <si>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</si>
  <si>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</si>
  <si>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</si>
  <si>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</si>
  <si>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</si>
  <si>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</si>
  <si>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</si>
  <si>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</si>
  <si>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</si>
  <si>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</si>
  <si>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</si>
  <si>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</si>
  <si>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</si>
  <si>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</si>
  <si>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</si>
  <si>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</si>
  <si>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</si>
  <si>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</si>
  <si>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</si>
  <si>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</si>
  <si>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</si>
  <si>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</si>
  <si>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</si>
  <si>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</si>
  <si>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</si>
  <si>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</si>
  <si>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</si>
  <si>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</si>
  <si>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</si>
  <si>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</si>
  <si>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</si>
  <si>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</si>
  <si>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</si>
  <si>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</si>
  <si>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</si>
  <si>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</si>
  <si>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</si>
  <si>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</si>
  <si>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</si>
  <si>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</si>
  <si>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</si>
  <si>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</si>
  <si>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</si>
  <si>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</si>
  <si>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</si>
  <si>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</si>
  <si>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</si>
  <si>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</si>
  <si>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</si>
  <si>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</si>
  <si>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</si>
  <si>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</si>
  <si>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</si>
  <si>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</si>
  <si>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</si>
  <si>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</si>
  <si>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</si>
  <si>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</si>
  <si>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</si>
  <si>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</si>
  <si>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</si>
  <si>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</si>
  <si>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</si>
  <si>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</si>
  <si>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</si>
  <si>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</si>
  <si>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</si>
  <si>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</si>
  <si>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</si>
  <si>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</si>
  <si>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</si>
  <si>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</si>
  <si>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</si>
  <si>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</si>
  <si>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</si>
  <si>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</si>
  <si>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</si>
  <si>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</si>
  <si>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</si>
  <si>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</si>
  <si>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</si>
  <si>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</si>
  <si>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</si>
  <si>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</si>
  <si>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</si>
  <si>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</si>
  <si>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</si>
  <si>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</si>
  <si>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</si>
  <si>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</si>
  <si>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</si>
  <si>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</si>
  <si>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</si>
  <si>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</si>
  <si>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</si>
  <si>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</si>
  <si>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</si>
  <si>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</si>
  <si>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</si>
  <si>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</si>
  <si>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</si>
  <si>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</si>
  <si>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</si>
  <si>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</si>
  <si>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</si>
  <si>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</si>
  <si>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</si>
  <si>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</si>
  <si>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</si>
  <si>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</si>
  <si>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</si>
  <si>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</si>
  <si>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</si>
  <si>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</si>
  <si>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</si>
  <si>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</si>
  <si>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</si>
  <si>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</si>
  <si>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</si>
  <si>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</si>
  <si>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</si>
  <si>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</si>
  <si>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</si>
  <si>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</si>
  <si>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</si>
  <si>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</si>
  <si>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</si>
  <si>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</si>
  <si>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</si>
  <si>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</si>
  <si>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</si>
  <si>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</si>
  <si>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</si>
  <si>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</si>
  <si>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</si>
  <si>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</si>
  <si>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</si>
  <si>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</si>
  <si>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</si>
  <si>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</si>
  <si>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</si>
  <si>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</si>
  <si>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</si>
  <si>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</si>
  <si>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</si>
  <si>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</si>
  <si>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</si>
  <si>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</si>
  <si>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</si>
  <si>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</si>
  <si>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</si>
  <si>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</si>
  <si>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</si>
  <si>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</si>
  <si>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</si>
  <si>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</si>
  <si>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</si>
  <si>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</si>
  <si>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</si>
  <si>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</si>
  <si>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</si>
  <si>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</si>
  <si>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</si>
  <si>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</si>
  <si>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</si>
  <si>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</si>
  <si>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</si>
  <si>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</si>
  <si>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</si>
  <si>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</si>
  <si>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</si>
  <si>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</si>
  <si>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</si>
  <si>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</si>
  <si>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</si>
  <si>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</si>
  <si>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</si>
  <si>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</si>
  <si>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</si>
  <si>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</si>
  <si>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</si>
  <si>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</si>
  <si>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</si>
  <si>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</si>
  <si>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</si>
  <si>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</si>
  <si>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</si>
  <si>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</si>
  <si>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</si>
  <si>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</si>
  <si>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</si>
  <si>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</si>
  <si>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</si>
  <si>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</si>
  <si>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</si>
  <si>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</si>
  <si>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</si>
  <si>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</si>
  <si>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</si>
  <si>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</si>
  <si>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</si>
  <si>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</si>
  <si>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</si>
  <si>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</si>
  <si>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</si>
  <si>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</si>
  <si>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</si>
  <si>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</si>
  <si>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</si>
  <si>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</si>
  <si>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</si>
  <si>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</si>
  <si>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</si>
  <si>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</si>
  <si>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</si>
  <si>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</si>
  <si>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</si>
  <si>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</si>
  <si>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</si>
  <si>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</si>
  <si>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</si>
  <si>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</si>
  <si>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</si>
  <si>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</si>
  <si>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</si>
  <si>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</si>
  <si>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</si>
  <si>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</si>
  <si>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</si>
  <si>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</si>
  <si>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</si>
  <si>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</si>
  <si>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</si>
  <si>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</si>
  <si>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</si>
  <si>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</si>
  <si>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</si>
  <si>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</si>
  <si>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</si>
  <si>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</si>
  <si>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</si>
  <si>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</si>
  <si>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</si>
  <si>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</si>
  <si>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</si>
  <si>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</si>
  <si>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</si>
  <si>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</si>
  <si>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</si>
  <si>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</si>
  <si>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</si>
  <si>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</si>
  <si>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</si>
  <si>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</si>
  <si>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</si>
  <si>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</si>
  <si>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</si>
  <si>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</si>
  <si>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</si>
  <si>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</si>
  <si>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</si>
  <si>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</si>
  <si>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</si>
  <si>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</si>
  <si>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</si>
  <si>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</si>
  <si>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</si>
  <si>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</si>
  <si>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</si>
  <si>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</si>
  <si>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</si>
  <si>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</si>
  <si>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</si>
  <si>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</si>
  <si>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</si>
  <si>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</si>
  <si>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</si>
  <si>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</si>
  <si>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</si>
  <si>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</si>
  <si>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</si>
  <si>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</si>
  <si>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</si>
  <si>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</si>
  <si>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</si>
  <si>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</si>
  <si>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</si>
  <si>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</si>
  <si>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</si>
  <si>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</si>
  <si>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</si>
  <si>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</si>
  <si>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</si>
  <si>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</si>
  <si>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</si>
  <si>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</si>
  <si>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</si>
  <si>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</si>
  <si>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</si>
  <si>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</si>
  <si>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</si>
  <si>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</si>
  <si>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</si>
  <si>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</si>
  <si>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</si>
  <si>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</si>
  <si>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</si>
  <si>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</si>
  <si>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</si>
  <si>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</si>
  <si>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</si>
  <si>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</si>
  <si>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</si>
  <si>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</si>
  <si>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</si>
  <si>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</si>
  <si>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</si>
  <si>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</si>
  <si>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</si>
  <si>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</si>
  <si>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</si>
  <si>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</si>
  <si>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</si>
  <si>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</si>
  <si>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</si>
  <si>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</si>
  <si>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</si>
  <si>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</si>
  <si>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</si>
  <si>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</si>
  <si>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</si>
  <si>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</si>
  <si>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</si>
  <si>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</si>
  <si>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</si>
  <si>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</si>
  <si>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</si>
  <si>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</si>
  <si>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</si>
  <si>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</si>
  <si>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</si>
  <si>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</si>
  <si>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</si>
  <si>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</si>
  <si>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</si>
  <si>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</si>
  <si>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</si>
  <si>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</si>
  <si>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</si>
  <si>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</si>
  <si>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</si>
  <si>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</si>
  <si>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</si>
  <si>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</si>
  <si>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</si>
  <si>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</si>
  <si>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</si>
  <si>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</si>
  <si>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</si>
  <si>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</si>
  <si>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</si>
  <si>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</si>
  <si>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</si>
  <si>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</si>
  <si>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</si>
  <si>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</si>
  <si>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</si>
  <si>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</si>
  <si>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</si>
  <si>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</si>
  <si>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</si>
  <si>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</si>
  <si>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</si>
  <si>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</si>
  <si>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</si>
  <si>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</si>
  <si>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</si>
  <si>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</si>
  <si>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</si>
  <si>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</si>
  <si>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</si>
  <si>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</si>
  <si>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</si>
  <si>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</si>
  <si>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</si>
  <si>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</si>
  <si>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</si>
  <si>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</si>
  <si>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</si>
  <si>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</si>
  <si>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</si>
  <si>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</si>
  <si>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</si>
  <si>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</si>
  <si>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</si>
  <si>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</si>
  <si>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</si>
  <si>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</si>
  <si>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</si>
  <si>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</si>
  <si>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</si>
  <si>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</si>
  <si>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</si>
  <si>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</si>
  <si>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</si>
  <si>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</si>
  <si>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</si>
  <si>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</si>
  <si>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</si>
  <si>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</si>
  <si>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</si>
  <si>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</si>
  <si>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</si>
  <si>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</si>
  <si>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</si>
  <si>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</si>
  <si>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</si>
  <si>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</si>
  <si>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</si>
  <si>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</si>
  <si>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</si>
  <si>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</si>
  <si>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</si>
  <si>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</si>
  <si>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</si>
  <si>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</si>
  <si>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</si>
  <si>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</si>
  <si>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</si>
  <si>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</si>
  <si>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</si>
  <si>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</si>
  <si>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</si>
  <si>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</si>
  <si>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</si>
  <si>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</si>
  <si>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</si>
  <si>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</si>
  <si>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</si>
  <si>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</si>
  <si>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</si>
  <si>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</si>
  <si>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</si>
  <si>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</si>
  <si>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</si>
  <si>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</si>
  <si>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</si>
  <si>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</si>
  <si>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</si>
  <si>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</si>
  <si>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</si>
  <si>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</si>
  <si>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</si>
  <si>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</si>
  <si>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</si>
  <si>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</si>
  <si>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</si>
  <si>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</si>
  <si>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</si>
  <si>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</si>
  <si>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</si>
  <si>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</si>
  <si>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</si>
  <si>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</si>
  <si>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</si>
  <si>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</si>
  <si>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</si>
  <si>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</si>
  <si>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</si>
  <si>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</si>
  <si>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</si>
  <si>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</si>
  <si>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</si>
  <si>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</si>
  <si>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</si>
  <si>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</si>
  <si>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</si>
  <si>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</si>
  <si>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</si>
  <si>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</si>
  <si>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</si>
  <si>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</si>
  <si>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</si>
  <si>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</si>
  <si>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</si>
  <si>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</si>
  <si>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</si>
  <si>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</si>
  <si>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</si>
  <si>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</si>
  <si>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</si>
  <si>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</si>
  <si>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</si>
  <si>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</si>
  <si>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</si>
  <si>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</si>
  <si>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</si>
  <si>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</si>
  <si>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</si>
  <si>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</si>
  <si>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</si>
  <si>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</si>
  <si>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</si>
  <si>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</si>
  <si>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</si>
  <si>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</si>
  <si>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</si>
  <si>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</si>
  <si>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</si>
  <si>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</si>
  <si>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</si>
  <si>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</si>
  <si>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</si>
  <si>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</si>
  <si>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</si>
  <si>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</si>
  <si>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</si>
  <si>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</si>
  <si>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</si>
  <si>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</si>
  <si>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</si>
  <si>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</si>
  <si>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</si>
  <si>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</si>
  <si>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</si>
  <si>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</si>
  <si>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</si>
  <si>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</si>
  <si>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</si>
  <si>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</si>
  <si>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</si>
  <si>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</si>
  <si>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</si>
  <si>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</si>
  <si>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</si>
  <si>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</si>
  <si>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</si>
  <si>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</si>
  <si>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</si>
  <si>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</si>
  <si>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</si>
  <si>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</si>
  <si>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</si>
  <si>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</si>
  <si>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</si>
  <si>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</si>
  <si>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</si>
  <si>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</si>
  <si>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</si>
  <si>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</si>
  <si>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</si>
  <si>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</si>
  <si>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</si>
  <si>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</si>
  <si>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</si>
  <si>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</si>
  <si>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</si>
  <si>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</si>
  <si>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</si>
  <si>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</si>
  <si>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</si>
  <si>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</si>
  <si>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</si>
  <si>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</si>
  <si>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</si>
  <si>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</si>
  <si>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</si>
  <si>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</si>
  <si>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</si>
  <si>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</si>
  <si>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</si>
  <si>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</si>
  <si>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</si>
  <si>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</si>
  <si>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</si>
  <si>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</si>
  <si>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</si>
  <si>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</si>
  <si>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</si>
  <si>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</si>
  <si>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</si>
  <si>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</si>
  <si>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</si>
  <si>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</si>
  <si>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</si>
  <si>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</si>
  <si>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</si>
  <si>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</si>
  <si>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</si>
  <si>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</si>
  <si>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</si>
  <si>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</si>
  <si>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</si>
  <si>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</si>
  <si>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</si>
  <si>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</si>
  <si>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</si>
  <si>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</si>
  <si>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</si>
  <si>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</si>
  <si>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</si>
  <si>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</si>
  <si>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</si>
  <si>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</si>
  <si>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</si>
  <si>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</si>
  <si>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</si>
  <si>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</si>
  <si>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</si>
  <si>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</si>
  <si>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</si>
  <si>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</si>
  <si>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</si>
  <si>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</si>
  <si>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</si>
  <si>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</si>
  <si>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</si>
  <si>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</si>
  <si>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</si>
  <si>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</si>
  <si>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</si>
  <si>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</si>
  <si>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</si>
  <si>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</si>
  <si>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</si>
  <si>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</si>
  <si>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</si>
  <si>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</si>
  <si>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</si>
  <si>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</si>
  <si>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</si>
  <si>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</si>
  <si>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</si>
  <si>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</si>
  <si>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</si>
  <si>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</si>
  <si>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</si>
  <si>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</si>
  <si>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</si>
  <si>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</si>
  <si>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</si>
  <si>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</si>
  <si>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</si>
  <si>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</si>
  <si>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</si>
  <si>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</si>
  <si>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</si>
  <si>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</si>
  <si>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</si>
  <si>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</si>
  <si>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</si>
  <si>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</si>
  <si>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</si>
  <si>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</si>
  <si>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</si>
  <si>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</si>
  <si>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</si>
  <si>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</si>
  <si>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</si>
  <si>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</si>
  <si>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</si>
  <si>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</si>
  <si>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</si>
  <si>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</si>
  <si>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</si>
  <si>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</si>
  <si>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</si>
  <si>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</si>
  <si>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</si>
  <si>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</si>
  <si>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</si>
  <si>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</si>
  <si>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</si>
  <si>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</si>
  <si>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</si>
  <si>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</si>
  <si>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</si>
  <si>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</si>
  <si>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</si>
  <si>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</si>
  <si>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</si>
  <si>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</si>
  <si>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</si>
  <si>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</si>
  <si>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</si>
  <si>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</si>
  <si>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</si>
  <si>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</si>
  <si>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</si>
  <si>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</si>
  <si>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</si>
  <si>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</si>
  <si>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</si>
  <si>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</si>
  <si>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</si>
  <si>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</si>
  <si>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</si>
  <si>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</si>
  <si>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</si>
  <si>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</si>
  <si>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</si>
  <si>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</si>
  <si>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</si>
  <si>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</si>
  <si>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</si>
  <si>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</si>
  <si>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</si>
  <si>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</si>
  <si>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</si>
  <si>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</si>
  <si>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</si>
  <si>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</si>
  <si>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</si>
  <si>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</si>
  <si>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</si>
  <si>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</si>
  <si>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</si>
  <si>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</si>
  <si>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</si>
  <si>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</si>
  <si>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</si>
  <si>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</si>
  <si>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</si>
  <si>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</si>
  <si>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</si>
  <si>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</si>
  <si>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</si>
  <si>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</si>
  <si>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</si>
  <si>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</si>
  <si>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</si>
  <si>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</si>
  <si>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 xml:space="preserve"> PCM-20251130-00001604</t>
  </si>
  <si>
    <t>Em team at site,  whole area sceco off complaint done, and trying to secure parking to connect PG</t>
  </si>
  <si>
    <t>TT-20251130-01548, no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</si>
</sst>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329.05872719907347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45992.007153125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45992.007153125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45992.007153125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45992.007153125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45992.007153125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45992.007153125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45992.007153125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45992.007153125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45992.007153125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45992.007153125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45992.007153125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45992.007153125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45992.007153125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45992.007153125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45992.007153125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45992.007153125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45992.007153125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45992.007153125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45992.007153125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45992.007153125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45992.007153125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45992.007153125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45992.007153125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45992.007153125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45992.007153125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45992.007153125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45992.007153125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45992.007153125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45992.007153125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45992.007153125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45992.007153125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45992.007153125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45992.007153125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45992.007153125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45992.007153125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45992.007153125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45992.007153125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45992.007153125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45992.007153125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45992.007153125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45992.007153125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45992.007153125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45992.007153125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45992.007153125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45992.007153125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45992.007153125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45992.007153125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45992.007153125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45992.007153125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45992.007153125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45992.007153125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45992.007153125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45992.007153125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45992.007153125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45992.007153125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45992.007153125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45992.007153125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45992.007153125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45992.007153125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45992.007153125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45992.007153125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45992.007153125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45992.007153125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45992.007153125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45992.007153125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45992.007153125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45992.007153125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45992.007153125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45992.007153125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45992.007153125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45992.007153125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45992.007153125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45992.007153125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45992.007153125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45992.007153125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45992.007153125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45992.007153125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45992.007153125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45992.007153125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45992.007153125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45992.007153125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45992.007153125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45992.007153125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45992.007153125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45992.007153125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45992.007153125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45992.007153125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45992.007153125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45992.007153125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45992.007153125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45992.007153125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45992.007153125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45992.007153125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45992.007153125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45992.007153125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45992.007153125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45992.007153125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45992.007153125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45992.007153125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45992.007153125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45992.007153125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45992.007153125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45992.007153125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45992.007153125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45992.007153125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45992.007153125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45992.007153125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45992.007153125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45992.007153125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45992.007153125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45992.007153125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45992.007153125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45992.007153125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45992.007153125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45992.007153125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45992.007153125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45992.007153125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45992.007153125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45992.007153125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45992.007153125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45992.007153125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45992.007153125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45992.007153125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45992.007153125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45992.007153125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45992.007153125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45992.007153125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45992.007153125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45992.007153125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45992.007153125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45992.007153125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45992.007153125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45992.007153125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45992.007153125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45992.007153125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45992.007153125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45992.007153125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45992.007153125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45992.007153125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45992.007153125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45992.007153125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45992.007153125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45992.007153125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45992.007153125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45992.007153125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45992.007153125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45992.007153125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45992.007153125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45992.007153125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45992.007153125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45992.007153125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45992.007153125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45992.007153125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45992.007153125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45992.007153125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45992.007153125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45992.007153125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45992.007153125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45992.007153125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45992.007153125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45992.007153125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45992.007153125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45992.007153125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45992.007153125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45992.007153125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45992.007153125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45992.007153125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45992.007153125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45992.007153125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45992.007153125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45992.007153125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45992.007153125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45992.007153125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45992.007153125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45992.007153125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45992.007153125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45992.007153125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45992.007153125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45992.007153125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45992.007153125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45992.007153125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45992.007153125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45992.007153125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45992.007153125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45992.007153125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45992.007153125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45992.007153125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45992.007153125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45992.007153125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45992.007153125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45992.007153125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45992.007153125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45992.007153125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45992.007153125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45992.007153125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45992.007153125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45992.007153125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45992.007153125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45992.007153125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45992.007153125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45992.007153125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45992.007153125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45992.007153125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45992.007153125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45992.007153125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45992.007153125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45992.007153125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45992.007153125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45992.007153125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45992.007153125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45992.007153125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45992.007153125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45992.007153125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45992.007153125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45992.007153125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45992.007153125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45992.007153125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45992.007153125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45992.007153125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45992.007153125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45992.007153125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45992.007153125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45992.007153125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45992.007153125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45992.007153125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45992.007153125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8AD71C4E-B1B7-4532-A86F-E17F6381871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167.00731516203814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7.6197341435181443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45992.007153125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45992.007153125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45992.007153125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45992.007153125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45992.007153125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45992.007153125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45992.007153125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45992.007153125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45992.007153125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45992.007153125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45992.007153125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45992.007153125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45992.007153125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45992.007153125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45992.007153125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45992.007153125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45992.007153125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45992.007153125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45992.007153125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45992.007153125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45992.007153125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45992.007153125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45992.007153125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45992.007153125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45992.007153125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45992.007153125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45992.007153125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45992.007153125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45992.007153125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45992.007153125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45992.007153125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45992.007153125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45992.007153125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45992.007153125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45992.007153125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45992.007153125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45992.007153125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45992.007153125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45992.007153125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45992.007153125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45992.007153125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45992.007153125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45992.007153125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45992.007153125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45992.007153125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45992.007153125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45992.007153125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45992.007153125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45992.007153125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45992.007153125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45992.007153125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45992.007153125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45992.007153125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45992.007153125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45992.007153125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45992.007153125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45992.007153125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45992.007153125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45992.007153125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45992.007153125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45992.007153125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45992.007153125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45992.007153125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45992.007153125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45992.007153125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45992.007153125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45992.007153125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45992.007153125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45992.007153125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45992.007153125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45992.007153125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45992.007153125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45992.007153125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45992.007153125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45992.007153125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45992.007153125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45992.007153125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45992.007153125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45992.007153125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45992.007153125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45992.007153125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45992.007153125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45992.007153125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45992.007153125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45992.007153125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45992.007153125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45992.007153125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45992.007153125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45992.007153125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45992.007153125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45992.007153125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45992.007153125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45992.007153125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45992.007153125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45992.007153125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45992.007153125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45992.007153125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45992.007153125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45992.007153125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45992.007153125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45992.007153125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45992.007153125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45992.007153125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45992.007153125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45992.007153125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45992.007153125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45992.007153125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45992.007153125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45992.007153125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45992.007153125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45992.007153125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45992.007153125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45992.007153125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45992.007153125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45992.007153125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45992.007153125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45992.007153125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45992.007153125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45992.007153125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45992.007153125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45992.007153125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45992.007153125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45992.007153125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45992.007153125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45992.007153125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45992.007153125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45992.007153125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45992.007153125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45992.007153125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45992.007153125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45992.007153125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45992.007153125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45992.007153125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45992.007153125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45992.007153125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45992.007153125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45992.007153125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45992.007153125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45992.007153125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45992.007153125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45992.007153125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45992.007153125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45992.007153125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45992.007153125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45992.007153125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45992.007153125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45992.007153125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45992.007153125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45992.007153125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45992.007153125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45992.007153125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45992.007153125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45992.007153125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45992.007153125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45992.007153125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45992.007153125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45992.007153125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45992.007153125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45992.007153125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45992.007153125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45992.007153125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45992.007153125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45992.007153125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45992.007153125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45992.007153125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45992.007153125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45992.007153125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45992.007153125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45992.007153125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45992.007153125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45992.007153125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45992.007153125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45992.007153125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45992.007153125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45992.007153125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45992.007153125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45992.007153125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45992.007153125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45992.007153125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45992.007153125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45992.007153125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45992.007153125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45992.007153125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45992.007153125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45992.007153125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45992.007153125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45992.007153125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45992.007153125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45992.007153125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45992.007153125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45992.007153125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45992.007153125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45992.007153125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45992.007153125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45992.007153125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45992.007153125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45992.007153125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45992.007153125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45992.007153125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45992.007153125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45992.007153125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45992.007153125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45992.007153125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45992.007153125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45992.007153125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45992.007153125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45992.007153125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45992.007153125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45992.007153125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45992.007153125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45992.007153125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45992.007153125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45992.007153125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45992.007153125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45992.007153125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45992.007153125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45992.007153125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45992.007153125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45992.007153125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45992.007153125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45992.007153125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45992.007153125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45992.007153125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45992.007153125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45992.007153125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45992.007153125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45992.007153125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45992.007153125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45992.007153125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45992.007153125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45992.007153125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45992.007153125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45992.007153125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45992.007153125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45992.007153125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45992.007153125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45992.007153125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45992.007153125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45992.007153125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45992.007153125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45992.007153125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45992.007153125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45992.007153125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45992.007153125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45992.007153125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45992.007153125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45992.007153125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45992.007153125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45992.007153125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45992.007153125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45992.007153125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45992.007153125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45992.007153125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45992.007153125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45992.007153125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45992.007153125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45992.007153125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45992.007153125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45992.007153125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45992.007153125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45992.007153125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45992.007153125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45992.007153125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45992.007153125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45992.007153125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45992.007153125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45992.007153125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45992.007153125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45992.007153125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45992.007153125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45992.007153125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45992.007153125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45992.007153125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45992.007153125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45992.007153125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45992.007153125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45992.007153125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45992.007153125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45992.007153125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45992.007153125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45992.007153125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45992.007153125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45992.007153125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45992.007153125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45992.007153125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45992.007153125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45992.007153125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45992.007153125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45992.007153125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45992.007153125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45992.007153125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45992.007153125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45992.007153125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45992.007153125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45992.007153125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45992.007153125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45992.007153125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45992.007153125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45992.007153125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45992.007153125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45992.007153125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45992.007153125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45992.007153125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45992.007153125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45992.007153125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45992.007153125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45992.007153125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45992.007153125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45992.007153125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45992.007153125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45992.007153125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45992.007153125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45992.007153125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45992.007153125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45992.007153125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45992.007153125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45992.007153125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45992.007153125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45992.007153125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45992.007153125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45992.007153125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45992.007153125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45992.007153125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45992.007153125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45992.007153125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45992.007153125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45992.007153125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45992.007153125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45992.007153125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45992.007153125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45992.007153125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45992.007153125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45992.007153125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45992.007153125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45992.007153125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45992.007153125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45992.007153125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45992.007153125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45992.007153125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45992.007153125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45992.007153125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45992.007153125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45992.007153125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45992.007153125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45992.007153125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45992.007153125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45992.007153125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45992.007153125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45992.007153125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45992.007153125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45992.007153125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45992.007153125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45992.007153125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45992.007153125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45992.007153125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45992.007153125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45992.007153125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45992.007153125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45992.007153125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45992.007153125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45992.007153125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45992.007153125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45992.007153125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45992.007153125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45992.007153125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45992.007153125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45992.007153125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45992.007153125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45992.007153125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45992.007153125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45992.007153125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45992.007153125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45992.007153125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45992.007153125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45992.007153125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45992.007153125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45992.007153125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45992.007153125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45992.007153125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45992.007153125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45992.007153125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45992.007153125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45992.007153125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45992.007153125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45992.007153125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45992.007153125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45992.007153125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45992.007153125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45992.007153125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45992.007153125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45992.007153125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45992.007153125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45992.007153125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45992.007153125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45992.007153125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45992.007153125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45992.007153125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45992.007153125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45992.007153125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45992.007153125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45992.007153125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45992.007153125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45992.007153125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45992.007153125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45992.007153125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45992.007153125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45992.007153125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45992.007153125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45992.007153125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45992.007153125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45992.007153125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45992.007153125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45992.007153125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45992.007153125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45992.007153125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45992.007153125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45992.007153125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45992.007153125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45992.007153125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45992.007153125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45992.007153125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45992.007153125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45992.007153125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45992.007153125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45992.007153125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45992.007153125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45992.007153125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45992.007153125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45992.007153125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45992.007153125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45992.007153125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45992.007153125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45992.007153125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45992.007153125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45992.007153125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45992.007153125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45992.007153125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45992.007153125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45992.007153125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45992.007153125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45992.007153125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45992.007153125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45992.007153125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45992.007153125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45992.007153125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45992.007153125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45992.007153125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45992.007153125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45992.007153125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45992.007153125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45992.007153125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45992.007153125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45992.007153125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45992.007153125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45992.007153125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45992.007153125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45992.007153125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45992.007153125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45992.007153125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45992.007153125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45992.007153125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45992.007153125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45992.007153125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45992.007153125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45992.007153125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45992.007153125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45992.007153125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45992.007153125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45992.007153125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45992.007153125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45992.007153125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45992.007153125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45992.007153125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45992.007153125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45992.007153125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45992.007153125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45992.007153125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45992.007153125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45992.007153125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45992.007153125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45992.007153125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45992.007153125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45992.007153125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45992.007153125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45992.007153125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45992.007153125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45992.007153125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45992.007153125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45992.007153125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45992.007153125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45992.007153125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45992.007153125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45992.007153125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45992.007153125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45992.007153125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45992.007153125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45992.007153125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45992.007153125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45992.007153125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45992.007153125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45992.007153125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45992.007153125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45992.007153125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45992.007153125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45992.007153125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45992.007153125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45992.007153125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45992.007153125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45992.007153125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45992.007153125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45992.007153125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45992.007153125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45992.007153125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45992.007153125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45992.007153125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45992.007153125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45992.007153125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45992.007153125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45992.007153125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45992.007153125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45992.007153125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45992.007153125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45992.007153125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45992.007153125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45992.007153125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45992.007153125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45992.007153125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45992.007153125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45992.007153125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45992.007153125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45992.007153125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45992.007153125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45992.007153125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45992.007153125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45992.007153125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45992.007153125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45992.007153125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45992.007153125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45992.007153125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45992.007153125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45992.007153125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45992.007153125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45992.007153125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45992.007153125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45992.007153125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45992.007153125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45992.007153125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45992.007153125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45992.007153125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45992.007153125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45992.007153125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45992.007153125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45992.007153125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45992.007153125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45992.007153125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45992.007153125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45992.007153125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45992.007153125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45992.007153125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45992.007153125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45992.007153125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45992.007153125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45992.007153125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45992.007153125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45992.007153125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45992.007153125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45992.007153125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45992.007153125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45992.007153125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45992.007153125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45992.007153125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45992.007153125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45992.007153125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45992.007153125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45992.007153125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45992.007153125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45992.007153125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45992.007153125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45992.007153125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45992.007153125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45992.007153125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45992.007153125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45992.007153125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45992.007153125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45992.007153125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45992.007153125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45992.007153125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45992.007153125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45992.007153125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45992.007153125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45992.007153125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45992.007153125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45992.007153125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45992.007153125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45992.007153125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45992.007153125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45992.007153125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45992.007153125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45992.007153125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45992.007153125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45992.007153125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45992.007153125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45992.007153125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45992.007153125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45992.007153125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45992.007153125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45992.007153125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45992.007153125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45992.007153125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45992.007153125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45992.007153125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45992.007153125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45992.007153125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45992.007153125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45992.007153125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45992.007153125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45992.007153125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45992.007153125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45992.007153125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45992.007153125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45992.007153125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45992.007153125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45992.007153125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45992.007153125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45992.007153125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45992.007153125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45992.007153125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45992.007153125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45992.007153125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45992.007153125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45992.007153125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45992.007153125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45992.007153125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45992.007153125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45992.007153125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45992.007153125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45992.007153125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45992.007153125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45992.007153125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45992.007153125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45992.007153125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45992.007153125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45992.007153125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45992.007153125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45992.007153125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45992.007153125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45992.007153125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45992.007153125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45992.007153125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45992.007153125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45992.007153125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45992.007153125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45992.007153125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45992.007153125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45992.007153125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45992.007153125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45992.007153125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45992.007153125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45992.007153125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45992.007153125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45992.007153125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45992.007153125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45992.007153125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45992.007153125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45992.007153125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45992.007153125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45992.007153125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45992.007153125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45992.007153125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45992.007153125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45992.007153125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45992.007153125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45992.007153125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45992.007153125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45992.007153125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45992.007153125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45992.007153125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45992.007153125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45992.007153125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45992.007153125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45992.007153125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45992.007153125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45992.007153125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45992.007153125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45992.007153125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45992.007153125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45992.007153125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45992.007153125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45992.007153125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45992.007153125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45992.007153125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45992.007153125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45992.007153125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45992.007153125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45992.007153125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45992.007153125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45992.007153125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45992.007153125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45992.007153125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45992.007153125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45992.007153125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45992.007153125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45992.007153125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45992.007153125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45992.007153125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45992.007153125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45992.007153125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45992.007153125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45992.007153125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45992.007153125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45992.007153125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45992.007153125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45992.007153125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45992.007153125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45992.007153125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45992.007153125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45992.007153125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45992.007153125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45992.007153125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45992.007153125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45992.007153125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45992.007153125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45992.007153125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45992.007153125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45992.007153125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45992.007153125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45992.007153125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45992.007153125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45992.007153125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45992.007153125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45992.007153125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45992.007153125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45992.007153125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45992.007153125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45992.007153125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45992.007153125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45992.007153125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45992.007153125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45992.007153125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45992.007153125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45992.007153125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45992.007153125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45992.007153125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45992.007153125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45992.007153125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45992.007153125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45992.007153125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45992.007153125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45992.007153125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45992.007153125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45992.007153125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45992.007153125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45992.007153125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45992.007153125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45992.007153125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45992.007153125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45992.007153125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45992.007153125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45992.007153125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45992.007153125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45992.007153125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45992.007153125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45992.007153125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45992.007153125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45992.007153125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45992.007153125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45992.007153125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45992.007153125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45992.007153125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45992.007153125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45992.007153125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45992.007153125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45992.007153125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45992.007153125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45992.007153125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45992.007153125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45992.007153125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45992.007153125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45992.007153125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45992.007153125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45992.007153125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45992.007153125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45992.007153125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45992.007153125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45992.007153125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45992.007153125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45992.007153125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45992.007153125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45992.007153125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45992.007153125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45992.007153125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45992.007153125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45992.007153125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45992.007153125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45992.007153125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45992.007153125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45992.007153125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45992.007153125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45992.007153125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45992.007153125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45992.007153125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45992.007153125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45992.007153125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45992.007153125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45992.007153125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45992.007153125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45992.007153125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45992.007153125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45992.007153125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45992.007153125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45992.007153125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45992.007153125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45992.007153125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45992.007153125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45992.007153125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45992.007153125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45992.007153125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45992.007153125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45992.007153125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45992.007153125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45992.007153125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45992.007153125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45992.007153125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45992.007153125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45992.007153125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45992.007153125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45992.007153125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45992.007153125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45992.007153125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45992.007153125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45992.007153125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45992.007153125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45992.007153125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45992.007153125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45992.007153125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45992.007153125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45992.007153125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45992.007153125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45992.007153125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45992.007153125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45992.007153125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45992.007153125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45992.007153125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45992.007153125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45992.007153125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45992.007153125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45992.007153125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45992.007153125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45992.007153125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45992.007153125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45992.007153125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45992.007153125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45992.007153125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45992.007153125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45992.007153125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45992.007153125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45992.007153125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45992.007153125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45992.007153125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45992.007153125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45992.007153125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45992.007153125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45992.007153125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45992.007153125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45992.007153125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45992.007153125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45992.007153125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45992.007153125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45992.007153125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45992.007153125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45992.007153125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45992.007153125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45992.007153125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45992.007153125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45992.007153125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45992.007153125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45992.007153125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45992.007153125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45992.007153125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45992.007153125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45992.007153125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45992.007153125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45992.007153125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45992.007153125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45992.007153125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45992.007153125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45992.007153125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45992.007153125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45992.007153125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45992.007153125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45992.007153125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45992.007153125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45992.007153125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45992.007153125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45992.007153125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45992.007153125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45992.007153125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45992.007153125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45992.007153125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45992.007153125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45992.007153125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45992.007153125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45992.007153125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45992.007153125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45992.007153125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45992.007153125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45992.007153125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45992.007153125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45992.007153125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45992.007153125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45992.007153125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45992.007153125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45992.007153125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45992.007153125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45992.007153125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45992.007153125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45992.007153125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45992.007153125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45992.007153125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45992.007153125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45992.007153125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45992.007153125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45992.007153125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45992.007153125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45992.007153125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45992.007153125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45992.007153125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45992.007153125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45992.007153125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45992.007153125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45992.007153125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45992.007153125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45992.007153125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45992.007153125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45992.007153125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45992.007153125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45992.007153125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45992.007153125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45992.007153125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45992.007153125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45992.007153125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45992.007153125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45992.007153125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45992.007153125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45992.007153125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45992.007153125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45992.007153125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45992.007153125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45992.007153125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45992.007153125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45992.007153125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45992.007153125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45992.007153125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45992.007153125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45992.007153125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45992.007153125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45992.007153125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45992.007153125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45992.007153125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45992.007153125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45992.007153125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45992.007153125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45992.007153125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45992.007153125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45992.007153125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45992.007153125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45992.007153125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45992.007153125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45992.007153125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45992.007153125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45992.007153125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45992.007153125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45992.007153125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45992.007153125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45992.007153125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45992.007153125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45992.007153125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45992.007153125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45992.007153125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45992.007153125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45992.007153125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45992.007153125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45992.007153125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45992.007153125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45992.007153125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45992.007153125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45992.007153125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45992.007153125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45992.007153125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45992.007153125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45992.007153125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45992.007153125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45992.007153125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45992.007153125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45992.007153125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45992.007153125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45992.007153125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45992.007153125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45992.007153125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45992.007153125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45992.007153125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45992.007153125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45992.007153125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45992.007153125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45992.007153125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288.52643553240341</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29" ca="1" si="0">IFERROR(NOW()-F3,"")</f>
        <v>45992.007153125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45992.007153125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45992.007153125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45992.007153125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45992.007153125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45992.007153125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45992.007153125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45992.007153125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45992.007153125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45992.007153125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45992.007153125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45992.007153125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45992.007153125</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45992.007153125</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45992.007153125</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45992.007153125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45992.007153125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45992.007153125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45992.007153125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45992.007153125</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45992.007153125</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45992.007153125</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45992.007153125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45992.007153125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45992.007153125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45992.007153125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45992.007153125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45992.007153125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45992.007153125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45992.007153125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45992.007153125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45992.007153125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45992.007153125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45992.007153125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45992.007153125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45992.007153125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45992.007153125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45992.007153125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45992.007153125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45992.007153125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45992.007153125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45992.007153125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45992.007153125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45992.007153125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45992.007153125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45992.007153125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45992.007153125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45992.007153125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45992.007153125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45992.007153125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45992.007153125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45992.007153125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45992.007153125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45992.007153125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45992.007153125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45992.007153125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45992.007153125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45992.007153125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45992.007153125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45992.007153125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45992.007153125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45992.007153125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45992.007153125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45992.007153125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45992.007153125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45992.007153125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45992.007153125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45992.007153125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45992.007153125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45992.007153125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45992.007153125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45992.007153125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45992.007153125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45992.007153125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45992.007153125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45992.007153125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45992.007153125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45992.007153125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45992.007153125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45992.007153125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45992.007153125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45992.007153125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45992.007153125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45992.007153125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45992.007153125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45992.007153125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45992.007153125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45992.007153125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45992.007153125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45992.007153125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45992.007153125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45992.007153125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45992.007153125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45992.007153125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45992.007153125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45992.007153125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45992.007153125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45992.007153125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45992.007153125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45992.007153125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45992.007153125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45992.007153125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45992.007153125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45992.007153125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45992.007153125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45992.007153125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45992.007153125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45992.007153125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45992.007153125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45992.007153125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45992.007153125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45992.007153125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45992.007153125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45992.007153125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45992.007153125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45992.007153125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45992.007153125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45992.007153125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45992.007153125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45992.007153125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45992.007153125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45992.007153125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45992.007153125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45992.007153125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45992.007153125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45992.007153125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45992.007153125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45992.007153125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45992.007153125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45992.007153125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45992.007153125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45992.007153125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45992.007153125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45992.007153125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45992.007153125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45992.007153125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45992.007153125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45992.007153125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45992.007153125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45992.007153125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45992.007153125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45992.007153125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45992.007153125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45992.007153125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45992.007153125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45992.007153125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45992.007153125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45992.007153125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45992.007153125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45992.007153125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45992.007153125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45992.007153125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45992.007153125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45992.007153125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45992.007153125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45992.007153125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45992.007153125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45992.007153125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45992.007153125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45992.007153125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45992.007153125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45992.007153125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45992.007153125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45992.007153125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45992.007153125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45992.007153125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45992.007153125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45992.007153125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45992.007153125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45992.007153125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45992.007153125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45992.007153125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45992.007153125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45992.007153125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45992.007153125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45992.007153125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45992.007153125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45992.007153125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45992.007153125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45992.007153125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45992.007153125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45992.007153125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45992.007153125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45992.007153125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45992.007153125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45992.007153125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45992.007153125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45992.007153125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45992.007153125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45992.007153125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45992.007153125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45992.007153125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45992.007153125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45992.007153125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45992.007153125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45992.007153125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45992.007153125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45992.007153125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45992.007153125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45992.007153125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45992.007153125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45992.007153125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45992.007153125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45992.007153125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45992.007153125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45992.007153125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45992.007153125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45992.007153125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45992.007153125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45992.007153125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45992.007153125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45992.007153125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45992.007153125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45992.007153125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45992.007153125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45992.007153125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45992.007153125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45992.007153125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45992.007153125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45992.007153125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45992.007153125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45992.007153125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45992.007153125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45992.007153125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45992.007153125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45992.007153125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45992.007153125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45992.007153125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45992.007153125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45992.007153125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45992.007153125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45992.007153125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45992.007153125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45992.007153125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45992.007153125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45992.007153125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45992.007153125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45992.007153125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45992.007153125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45992.007153125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45992.007153125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45992.007153125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45992.007153125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45992.007153125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45992.007153125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45992.007153125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45992.007153125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45992.007153125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45992.007153125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45992.007153125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45992.007153125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45992.007153125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45992.007153125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45992.007153125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45992.007153125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45992.007153125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45992.007153125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45992.007153125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45992.007153125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45992.007153125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45992.007153125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45992.007153125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45992.007153125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45992.007153125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45992.007153125</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100.17509293981129</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65.818275810182968</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43.3460420138872</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10.633854513886035</v>
      </c>
      <c r="H5" s="136">
        <v>45981.360798611109</v>
      </c>
      <c r="I5" s="106" t="str">
        <f>IFERROR(VLOOKUP(D5,DB!A:F,6,0),"")</f>
        <v>SCECO</v>
      </c>
      <c r="J5" s="106" t="str">
        <f>IFERROR(VLOOKUP(D5,DB!A:G,7,0),"")</f>
        <v>Dead</v>
      </c>
      <c r="K5" s="106" t="s">
        <v>39201</v>
      </c>
      <c r="L5" s="106" t="str">
        <f>IFERROR(VLOOKUP(D5,DB!A:I,9,0),"")</f>
        <v>Latis</v>
      </c>
    </row>
    <row r="6" spans="1:13">
      <c r="A6" s="37" t="s">
        <v>39202</v>
      </c>
      <c r="B6" s="37" t="s">
        <v>5445</v>
      </c>
      <c r="C6" s="37">
        <v>1</v>
      </c>
      <c r="D6" s="106" t="s">
        <v>32996</v>
      </c>
      <c r="E6" s="37" t="s">
        <v>39185</v>
      </c>
      <c r="F6" s="38">
        <v>45991.987835648149</v>
      </c>
      <c r="G6" s="135">
        <f ca="1">IFERROR(NOW()-F6,"")</f>
        <v>1.9317476850119419E-2</v>
      </c>
      <c r="H6" s="38">
        <v>45991.950543981482</v>
      </c>
      <c r="I6" s="37" t="str">
        <f>IFERROR(VLOOKUP(D6,DB!A:F,6,0),"")</f>
        <v>SCECO</v>
      </c>
      <c r="J6" s="37" t="str">
        <f>IFERROR(VLOOKUP(D6,DB!A:G,7,0),"")</f>
        <v>Good</v>
      </c>
      <c r="K6" s="37" t="s">
        <v>39203</v>
      </c>
      <c r="L6" s="37" t="str">
        <f>IFERROR(VLOOKUP(D6,DB!A:I,9,0),"")</f>
        <v>Latis</v>
      </c>
    </row>
    <row r="7" spans="1:13">
      <c r="A7" s="37" t="s">
        <v>39204</v>
      </c>
      <c r="B7" s="37" t="s">
        <v>5445</v>
      </c>
      <c r="C7" s="37">
        <v>1</v>
      </c>
      <c r="D7" s="103" t="s">
        <v>34631</v>
      </c>
      <c r="E7" s="37" t="s">
        <v>39106</v>
      </c>
      <c r="F7" s="38" t="s">
        <v>24</v>
      </c>
      <c r="G7" s="135" t="str">
        <f ca="1">IFERROR(NOW()-F7,"")</f>
        <v/>
      </c>
      <c r="H7" s="38">
        <v>45991.979537037034</v>
      </c>
      <c r="I7" s="37" t="s">
        <v>22</v>
      </c>
      <c r="J7" s="37" t="str">
        <f>IFERROR(VLOOKUP(D7,DB!A:G,7,0),"")</f>
        <v>Vandalized</v>
      </c>
      <c r="K7" s="37"/>
      <c r="L7" s="37" t="str">
        <f>IFERROR(VLOOKUP(D7,DB!A:I,9,0),"")</f>
        <v>Latis</v>
      </c>
    </row>
    <row r="8" spans="1:13">
      <c r="A8" s="37"/>
      <c r="B8" s="37" t="str">
        <f>IFERROR(VLOOKUP(D8,DB!A:K,11,0),"")</f>
        <v/>
      </c>
      <c r="C8" s="37"/>
      <c r="D8" s="37"/>
      <c r="E8" s="37"/>
      <c r="F8" s="38"/>
      <c r="G8" s="135">
        <f ca="1">IFERROR(NOW()-F8,"")</f>
        <v>45992.007153125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45992.007153125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45992.007153125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45992.007153125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45992.007153125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45992.007153125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45992.007153125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45992.007153125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45992.007153125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45992.007153125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45992.007153125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45992.007153125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45992.007153125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45992.007153125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45992.007153125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45992.007153125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45992.007153125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45992.007153125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45992.007153125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45992.007153125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45992.007153125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45992.007153125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45992.007153125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45992.007153125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45992.007153125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45992.007153125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45992.007153125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45992.007153125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45992.007153125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45992.007153125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45992.007153125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45992.007153125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45992.007153125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45992.007153125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45992.007153125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45992.007153125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45992.007153125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45992.007153125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45992.007153125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45992.007153125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45992.007153125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45992.007153125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45992.007153125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45992.007153125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45992.007153125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45992.007153125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45992.007153125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45992.007153125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45992.007153125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45992.007153125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45992.007153125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45992.007153125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45992.007153125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45992.007153125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45992.007153125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45992.007153125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45992.007153125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45992.007153125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45992.007153125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45992.007153125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45992.007153125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45992.007153125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45992.007153125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45992.007153125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45992.007153125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45992.007153125</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45992.007153125</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45992.007153125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45992.007153125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45992.007153125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45992.007153125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45992.007153125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45992.007153125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45992.007153125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45992.007153125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45992.007153125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45992.007153125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45992.007153125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45992.007153125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45992.007153125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45992.007153125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45992.007153125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45992.007153125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45992.007153125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45992.007153125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45992.007153125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45992.007153125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45992.007153125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45992.007153125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45992.007153125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45992.007153125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45992.007153125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45992.007153125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45992.007153125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45992.007153125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45992.007153125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45992.007153125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45992.007153125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45992.007153125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45992.007153125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45992.007153125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45992.007153125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45992.007153125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45992.007153125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45992.007153125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45992.007153125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45992.007153125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45992.007153125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45992.007153125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45992.007153125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45992.007153125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45992.007153125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45992.007153125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45992.007153125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45992.007153125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45992.007153125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45992.007153125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45992.007153125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45992.007153125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45992.007153125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45992.007153125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45992.007153125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45992.007153125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45992.007153125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45992.007153125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45992.007153125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45992.007153125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45992.007153125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45992.007153125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45992.007153125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45992.007153125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45992.007153125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45992.007153125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45992.007153125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45992.007153125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45992.007153125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45992.007153125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45992.007153125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45992.007153125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45992.007153125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45992.007153125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45992.007153125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45992.007153125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45992.007153125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45992.007153125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45992.007153125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45992.007153125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45992.007153125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45992.007153125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45992.007153125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45992.007153125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45992.007153125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45992.007153125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45992.007153125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45992.007153125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45992.007153125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45992.007153125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45992.007153125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45992.007153125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45992.007153125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45992.007153125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45992.007153125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45992.007153125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45992.007153125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45992.007153125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45992.007153125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45992.007153125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45992.007153125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45992.007153125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45992.007153125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45992.007153125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45992.007153125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45992.007153125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45992.007153125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45992.007153125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45992.007153125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45992.007153125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45992.007153125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45992.007153125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45992.007153125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45992.007153125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45992.007153125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45992.007153125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45992.007153125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45992.007153125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45992.007153125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45992.007153125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45992.007153125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45992.007153125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45992.007153125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45992.007153125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45992.007153125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45992.007153125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45992.007153125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45992.007153125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45992.007153125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45992.007153125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45992.007153125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45992.007153125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45992.007153125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45992.007153125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45992.007153125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45992.007153125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45992.007153125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45992.007153125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45992.007153125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45992.007153125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45992.007153125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45992.007153125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45992.007153125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45992.007153125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45992.007153125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45992.007153125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45992.007153125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45992.007153125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45992.007153125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45992.007153125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45992.007153125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45992.007153125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45992.007153125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45992.007153125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45992.007153125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45992.007153125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45992.007153125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45992.007153125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45992.007153125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45992.007153125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45992.007153125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45992.007153125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45992.007153125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45992.007153125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45992.007153125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45992.007153125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45992.007153125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45992.007153125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45992.007153125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45992.007153125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45992.007153125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45992.007153125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45992.007153125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45992.007153125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45992.007153125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45992.007153125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45992.007153125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45992.007153125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45992.007153125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45992.007153125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45992.007153125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45992.007153125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45992.007153125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45992.007153125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45992.007153125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45992.007153125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45992.007153125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45992.007153125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45992.007153125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45992.007153125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45992.007153125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45992.007153125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45992.007153125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45992.007153125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45992.007153125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45992.007153125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45992.007153125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45992.007153125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45992.007153125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45992.007153125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45992.007153125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45992.007153125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45992.007153125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45992.007153125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45992.007153125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45992.007153125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45992.007153125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45992.007153125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45992.007153125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45992.007153125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45992.007153125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45992.007153125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45992.007153125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45992.007153125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45992.007153125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45992.007153125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45992.007153125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45992.007153125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45992.007153125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45992.007153125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45992.007153125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45992.007153125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45992.007153125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45992.007153125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45992.007153125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45992.007153125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45992.007153125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45992.007153125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45992.007153125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45992.007153125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45992.007153125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45992.007153125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45992.007153125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45992.007153125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45992.007153125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45992.007153125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45992.007153125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45992.007153125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45992.007153125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45992.007153125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45992.007153125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45992.007153125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45992.007153125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45992.007153125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45992.007153125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45992.007153125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45992.007153125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45992.007153125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45992.007153125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45992.007153125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45992.007153125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45992.007153125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45992.007153125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45992.007153125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45992.007153125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45992.007153125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45992.007153125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45992.007153125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45992.007153125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45992.007153125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45992.007153125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45992.007153125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45992.007153125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45992.007153125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45992.007153125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45992.007153125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45992.007153125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45992.007153125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45992.007153125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45992.007153125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45992.007153125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45992.007153125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45992.007153125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45992.007153125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45992.007153125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45992.007153125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45992.007153125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45992.007153125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45992.007153125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45992.007153125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45992.007153125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45992.007153125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45992.007153125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45992.007153125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45992.007153125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45992.007153125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45992.007153125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45992.007153125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45992.007153125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45992.007153125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45992.007153125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45992.007153125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45992.007153125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45992.007153125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45992.007153125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45992.007153125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45992.007153125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45992.007153125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45992.007153125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45992.007153125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45992.007153125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45992.007153125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45992.007153125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45992.007153125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45992.007153125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45992.007153125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45992.007153125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45992.007153125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45992.007153125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45992.007153125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45992.007153125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45992.007153125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45992.007153125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45992.007153125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45992.007153125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45992.007153125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45992.007153125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45992.007153125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45992.007153125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45992.007153125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45992.007153125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45992.007153125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45992.007153125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45992.007153125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45992.007153125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45992.007153125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45992.007153125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45992.007153125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45992.007153125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45992.007153125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45992.007153125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45992.007153125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45992.007153125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45992.007153125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45992.007153125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45992.007153125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45992.007153125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45992.007153125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45992.007153125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45992.007153125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45992.007153125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45992.007153125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45992.007153125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45992.007153125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45992.007153125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45992.007153125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45992.007153125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45992.007153125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45992.007153125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45992.007153125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45992.007153125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45992.007153125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45992.007153125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45992.007153125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45992.007153125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45992.007153125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45992.007153125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45992.007153125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45992.007153125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45992.007153125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45992.007153125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45992.007153125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45992.007153125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45992.007153125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45992.007153125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45992.007153125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45992.007153125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45992.007153125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45992.007153125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45992.007153125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45992.007153125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45992.007153125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45992.007153125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45992.007153125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45992.007153125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45992.007153125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45992.007153125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45992.007153125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45992.007153125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45992.007153125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45992.007153125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45992.007153125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45992.007153125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45992.007153125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45992.007153125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45992.007153125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45992.007153125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45992.007153125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45992.007153125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45992.007153125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45992.007153125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45992.007153125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45992.007153125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45992.007153125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45992.007153125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45992.007153125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45992.007153125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45992.007153125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45992.007153125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45992.007153125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45992.007153125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45992.007153125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45992.007153125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45992.007153125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45992.007153125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45992.007153125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45992.007153125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45992.007153125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45992.007153125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45992.007153125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45992.007153125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45992.007153125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45992.007153125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45992.007153125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45992.007153125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45992.007153125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45992.007153125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45992.007153125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45992.007153125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45992.007153125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45992.007153125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45992.007153125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45992.007153125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45992.007153125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45992.007153125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45992.007153125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45992.007153125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45992.007153125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45992.007153125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45992.007153125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45992.007153125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45992.007153125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45992.007153125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45992.007153125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45992.007153125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45992.007153125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45992.007153125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45992.007153125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45992.007153125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45992.007153125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45992.007153125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45992.007153125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45992.007153125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45992.007153125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45992.007153125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45992.007153125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45992.007153125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45992.007153125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45992.007153125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45992.007153125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45992.007153125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45992.007153125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45992.007153125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45992.007153125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45992.007153125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45992.007153125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45992.007153125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45992.007153125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45992.007153125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45992.007153125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45992.007153125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45992.007153125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45992.007153125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45992.007153125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45992.007153125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45992.007153125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45992.007153125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45992.007153125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45992.007153125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45992.007153125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45992.007153125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45992.007153125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45992.007153125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45992.007153125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45992.007153125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45992.007153125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45992.007153125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45992.007153125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45992.007153125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2025-11-30T21:11:38Z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