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6" documentId="120_S{2AC9BD13-BADA-5192-A53E-5A8FF88502F6}" xr6:coauthVersionLast="47" xr6:coauthVersionMax="47" xr10:uidLastSave="{46F5A524-3FDC-456F-A862-E7F44113A18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<sst xmlns="http://schemas.openxmlformats.org/spreadsheetml/2006/main" count="180282" uniqueCount="39126">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</sst>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306.38800717592676</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45969.336433101853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45969.336433101853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45969.336433101853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45969.336433101853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45969.336433101853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45969.336433101853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45969.336433101853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45969.336433101853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45969.336433101853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45969.336433101853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45969.336433101853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45969.336433101853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45969.336433101853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45969.336433101853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45969.336433101853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45969.336433101853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45969.336433101853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45969.336433101853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45969.336433101853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45969.336433101853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45969.336433101853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45969.336433101853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45969.336433101853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45969.336433101853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45969.336433101853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45969.336433101853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45969.336433101853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45969.336433101853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45969.336433101853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45969.336433101853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45969.336433101853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45969.336433101853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45969.336433101853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45969.336433101853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45969.336433101853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45969.336433101853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45969.336433101853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45969.336433101853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45969.336433101853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45969.336433101853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45969.336433101853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45969.336433101853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45969.336433101853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45969.336433101853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45969.336433101853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45969.336433101853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45969.336433101853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45969.336433101853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45969.336433101853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45969.336433101853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45969.336433101853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45969.336433101853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45969.336433101853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45969.336433101853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45969.336433101853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45969.336433101853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45969.336433101853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45969.336433101853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45969.336433101853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45969.336433101853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45969.336433101853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45969.336433101853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45969.336433101853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45969.336433101853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45969.336433101853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45969.336433101853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45969.336433101853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45969.336433101853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45969.336433101853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45969.336433101853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45969.336433101853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149F0C2-7494-467A-A1ED-05225C325C0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144.33659513889143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45969.336433101853</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1.5379861113615334E-2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45969.336433101853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45969.336433101853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45969.336433101853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45969.336433101853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45969.336433101853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45969.336433101853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45969.336433101853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45969.336433101853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45969.336433101853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45969.336433101853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45969.336433101853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45969.336433101853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45969.336433101853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45969.336433101853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45969.336433101853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45969.336433101853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45969.336433101853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45969.336433101853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45969.336433101853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45969.336433101853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45969.336433101853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45969.336433101853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45969.336433101853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45969.336433101853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45969.336433101853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45969.336433101853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45969.336433101853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45969.336433101853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45969.336433101853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45969.336433101853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45969.336433101853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45969.336433101853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45969.336433101853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45969.336433101853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45969.336433101853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45969.336433101853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45969.336433101853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45969.336433101853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45969.336433101853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45969.336433101853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45969.336433101853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45969.336433101853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45969.336433101853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45969.336433101853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45969.336433101853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45969.336433101853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45969.336433101853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45969.336433101853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45969.336433101853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45969.336433101853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45969.336433101853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45969.336433101853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45969.336433101853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45969.336433101853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45969.336433101853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45969.336433101853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45969.336433101853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45969.336433101853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45969.336433101853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45969.336433101853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45969.336433101853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45969.336433101853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45969.336433101853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45969.336433101853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45969.336433101853</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45969.336433101853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45969.336433101853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45969.336433101853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45969.336433101853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45969.336433101853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45969.336433101853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45969.336433101853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45969.336433101853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45969.336433101853</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45969.336433101853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45969.336433101853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45969.336433101853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45969.336433101853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45969.336433101853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45969.336433101853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45969.336433101853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45969.336433101853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45969.336433101853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45969.336433101853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45969.336433101853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45969.336433101853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45969.336433101853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45969.336433101853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45969.336433101853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45969.336433101853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45969.336433101853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45969.336433101853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45969.336433101853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45969.336433101853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45969.336433101853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45969.336433101853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45969.336433101853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45969.336433101853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45969.336433101853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45969.336433101853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45969.336433101853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45969.336433101853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45969.336433101853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45969.336433101853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45969.336433101853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45969.336433101853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45969.336433101853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45969.336433101853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45969.336433101853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45969.336433101853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45969.336433101853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45969.336433101853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45969.336433101853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45969.336433101853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45969.336433101853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45969.336433101853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45969.336433101853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45969.336433101853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45969.336433101853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45969.336433101853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45969.336433101853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45969.336433101853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45969.336433101853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45969.336433101853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45969.336433101853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45969.336433101853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45969.336433101853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45969.336433101853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45969.336433101853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45969.336433101853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45969.336433101853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45969.336433101853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45969.336433101853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45969.336433101853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45969.336433101853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45969.336433101853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45969.336433101853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45969.336433101853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45969.336433101853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45969.336433101853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45969.336433101853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45969.336433101853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45969.336433101853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45969.336433101853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45969.336433101853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45969.336433101853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45969.336433101853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45969.336433101853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45969.336433101853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45969.336433101853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45969.336433101853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45969.336433101853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45969.336433101853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45969.336433101853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45969.336433101853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45969.336433101853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45969.336433101853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45969.336433101853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45969.336433101853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45969.336433101853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45969.336433101853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45969.336433101853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45969.336433101853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45969.336433101853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45969.336433101853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45969.336433101853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45969.336433101853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45969.336433101853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45969.336433101853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45969.336433101853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45969.336433101853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45969.336433101853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45969.336433101853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45969.336433101853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45969.336433101853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45969.336433101853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45969.336433101853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45969.336433101853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45969.336433101853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45969.336433101853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45969.336433101853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45969.336433101853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45969.336433101853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45969.336433101853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45969.336433101853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45969.336433101853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45969.336433101853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45969.336433101853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45969.336433101853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45969.336433101853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45969.336433101853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45969.336433101853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45969.336433101853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45969.336433101853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45969.336433101853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45969.336433101853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45969.336433101853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45969.336433101853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45969.336433101853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45969.336433101853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45969.336433101853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45969.336433101853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45969.336433101853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45969.336433101853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45969.336433101853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45969.336433101853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45969.336433101853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45969.336433101853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45969.336433101853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45969.336433101853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45969.336433101853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45969.336433101853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45969.336433101853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45969.336433101853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45969.336433101853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45969.336433101853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45969.336433101853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45969.336433101853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45969.336433101853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45969.336433101853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45969.336433101853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45969.336433101853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45969.336433101853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45969.336433101853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45969.336433101853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45969.336433101853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45969.336433101853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45969.336433101853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45969.336433101853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45969.336433101853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45969.336433101853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45969.336433101853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45969.336433101853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45969.336433101853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45969.336433101853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45969.336433101853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45969.336433101853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45969.336433101853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45969.336433101853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45969.336433101853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45969.336433101853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45969.336433101853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45969.336433101853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45969.336433101853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45969.336433101853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45969.336433101853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45969.336433101853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45969.336433101853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45969.336433101853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45969.336433101853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45969.336433101853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45969.336433101853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45969.336433101853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45969.336433101853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45969.336433101853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45969.336433101853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45969.336433101853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45969.336433101853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45969.336433101853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45969.336433101853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45969.336433101853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45969.336433101853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45969.336433101853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45969.336433101853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45969.336433101853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45969.336433101853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45969.336433101853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45969.336433101853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45969.336433101853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45969.336433101853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45969.336433101853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45969.336433101853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45969.336433101853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45969.336433101853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45969.336433101853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45969.336433101853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45969.336433101853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45969.336433101853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45969.336433101853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45969.336433101853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45969.336433101853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45969.336433101853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45969.336433101853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45969.336433101853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45969.336433101853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45969.336433101853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45969.336433101853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45969.336433101853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45969.336433101853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45969.336433101853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45969.336433101853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45969.336433101853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45969.336433101853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45969.336433101853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45969.336433101853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45969.336433101853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45969.336433101853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45969.336433101853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45969.336433101853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45969.336433101853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45969.336433101853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45969.336433101853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45969.336433101853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45969.336433101853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45969.336433101853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45969.336433101853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45969.336433101853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45969.336433101853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45969.336433101853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45969.336433101853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45969.336433101853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45969.336433101853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45969.336433101853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45969.336433101853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45969.336433101853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45969.336433101853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45969.336433101853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45969.336433101853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45969.336433101853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45969.336433101853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45969.336433101853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45969.336433101853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45969.336433101853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45969.336433101853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45969.336433101853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45969.336433101853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45969.336433101853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45969.336433101853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45969.336433101853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45969.336433101853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45969.336433101853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45969.336433101853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45969.336433101853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45969.336433101853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45969.336433101853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45969.336433101853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45969.336433101853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45969.336433101853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45969.336433101853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45969.336433101853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45969.336433101853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45969.336433101853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45969.336433101853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45969.336433101853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45969.336433101853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45969.336433101853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45969.336433101853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45969.336433101853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45969.336433101853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45969.336433101853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45969.336433101853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45969.336433101853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45969.336433101853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45969.336433101853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45969.336433101853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45969.336433101853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45969.336433101853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45969.336433101853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45969.336433101853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45969.336433101853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45969.336433101853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45969.336433101853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45969.336433101853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45969.336433101853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45969.336433101853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45969.336433101853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45969.336433101853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45969.336433101853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45969.336433101853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45969.336433101853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45969.336433101853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45969.336433101853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45969.336433101853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45969.336433101853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45969.336433101853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45969.336433101853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45969.336433101853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45969.336433101853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45969.336433101853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45969.336433101853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45969.336433101853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45969.336433101853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45969.336433101853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45969.336433101853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45969.336433101853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45969.336433101853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45969.336433101853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45969.336433101853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45969.336433101853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45969.336433101853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45969.336433101853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45969.336433101853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45969.336433101853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45969.336433101853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45969.336433101853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45969.336433101853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45969.336433101853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45969.336433101853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45969.336433101853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45969.336433101853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45969.336433101853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45969.336433101853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45969.336433101853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45969.336433101853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45969.336433101853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45969.336433101853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45969.336433101853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45969.336433101853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45969.336433101853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45969.336433101853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45969.336433101853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45969.336433101853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45969.336433101853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45969.336433101853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45969.336433101853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45969.336433101853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45969.336433101853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45969.336433101853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45969.336433101853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45969.336433101853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45969.336433101853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45969.336433101853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45969.336433101853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45969.336433101853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45969.336433101853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45969.336433101853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45969.336433101853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45969.336433101853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45969.336433101853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45969.336433101853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45969.336433101853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45969.336433101853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45969.336433101853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45969.336433101853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45969.336433101853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45969.336433101853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45969.336433101853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45969.336433101853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45969.336433101853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45969.336433101853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45969.336433101853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45969.336433101853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45969.336433101853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45969.336433101853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45969.336433101853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45969.336433101853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45969.336433101853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45969.336433101853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45969.336433101853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45969.336433101853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45969.336433101853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45969.336433101853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45969.336433101853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45969.336433101853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45969.336433101853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45969.336433101853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45969.336433101853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45969.336433101853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45969.336433101853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45969.336433101853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45969.336433101853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45969.336433101853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45969.336433101853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45969.336433101853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45969.336433101853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45969.336433101853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45969.336433101853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45969.336433101853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45969.336433101853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45969.336433101853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45969.336433101853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45969.336433101853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45969.336433101853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45969.336433101853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45969.336433101853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45969.336433101853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45969.336433101853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45969.336433101853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45969.336433101853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45969.336433101853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45969.336433101853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45969.336433101853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45969.336433101853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45969.336433101853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45969.336433101853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45969.336433101853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45969.336433101853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45969.336433101853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45969.336433101853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45969.336433101853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45969.336433101853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45969.336433101853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45969.336433101853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45969.336433101853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45969.336433101853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45969.336433101853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45969.336433101853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45969.336433101853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45969.336433101853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45969.336433101853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45969.336433101853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45969.336433101853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45969.336433101853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45969.336433101853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45969.336433101853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45969.336433101853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45969.336433101853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45969.336433101853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45969.336433101853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45969.336433101853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45969.336433101853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45969.336433101853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45969.336433101853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45969.336433101853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45969.336433101853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45969.336433101853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45969.336433101853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45969.336433101853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45969.336433101853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45969.336433101853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45969.336433101853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45969.336433101853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45969.336433101853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45969.336433101853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45969.336433101853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45969.336433101853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45969.336433101853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45969.336433101853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45969.336433101853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45969.336433101853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45969.336433101853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45969.336433101853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45969.336433101853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45969.336433101853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45969.336433101853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45969.336433101853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45969.336433101853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45969.336433101853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45969.336433101853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45969.336433101853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45969.336433101853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45969.336433101853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45969.336433101853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45969.336433101853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45969.336433101853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45969.336433101853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45969.336433101853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45969.336433101853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45969.336433101853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45969.336433101853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45969.336433101853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45969.336433101853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45969.336433101853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45969.336433101853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45969.336433101853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45969.336433101853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45969.336433101853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45969.336433101853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45969.336433101853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45969.336433101853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45969.336433101853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45969.336433101853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45969.336433101853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45969.336433101853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45969.336433101853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45969.336433101853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45969.336433101853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45969.336433101853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45969.336433101853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45969.336433101853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45969.336433101853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45969.336433101853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45969.336433101853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45969.336433101853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45969.336433101853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45969.336433101853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45969.336433101853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45969.336433101853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45969.336433101853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45969.336433101853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45969.336433101853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45969.336433101853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45969.336433101853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45969.336433101853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45969.336433101853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45969.336433101853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45969.336433101853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45969.336433101853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45969.336433101853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45969.336433101853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45969.336433101853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45969.336433101853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45969.336433101853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45969.336433101853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45969.336433101853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45969.336433101853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45969.336433101853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45969.336433101853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45969.336433101853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45969.336433101853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45969.336433101853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45969.336433101853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45969.336433101853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45969.336433101853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45969.336433101853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45969.336433101853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45969.336433101853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45969.336433101853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45969.336433101853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45969.336433101853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45969.336433101853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45969.336433101853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45969.336433101853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45969.336433101853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45969.336433101853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45969.336433101853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45969.336433101853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45969.336433101853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45969.336433101853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45969.336433101853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45969.336433101853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45969.336433101853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45969.336433101853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45969.336433101853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45969.336433101853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45969.336433101853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45969.336433101853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45969.336433101853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45969.336433101853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45969.336433101853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45969.336433101853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45969.336433101853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45969.336433101853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45969.336433101853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45969.336433101853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45969.336433101853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45969.336433101853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45969.336433101853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45969.336433101853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45969.336433101853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45969.336433101853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45969.336433101853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45969.336433101853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45969.336433101853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45969.336433101853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45969.336433101853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45969.336433101853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45969.336433101853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45969.336433101853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45969.336433101853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45969.336433101853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45969.336433101853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45969.336433101853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45969.336433101853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45969.336433101853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45969.336433101853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45969.336433101853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45969.336433101853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45969.336433101853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45969.336433101853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45969.336433101853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45969.336433101853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45969.336433101853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45969.336433101853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45969.336433101853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45969.336433101853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45969.336433101853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45969.336433101853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45969.336433101853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45969.336433101853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45969.336433101853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45969.336433101853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45969.336433101853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45969.336433101853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45969.336433101853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45969.336433101853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45969.336433101853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45969.336433101853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45969.336433101853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45969.336433101853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45969.336433101853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45969.336433101853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45969.336433101853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45969.336433101853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45969.336433101853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45969.336433101853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45969.336433101853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45969.336433101853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45969.336433101853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45969.336433101853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45969.336433101853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45969.336433101853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45969.336433101853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45969.336433101853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45969.336433101853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45969.336433101853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45969.336433101853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45969.336433101853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45969.336433101853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45969.336433101853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45969.336433101853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45969.336433101853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45969.336433101853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45969.336433101853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45969.336433101853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45969.336433101853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45969.336433101853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45969.336433101853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45969.336433101853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45969.336433101853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45969.336433101853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45969.336433101853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45969.336433101853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45969.336433101853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45969.336433101853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45969.336433101853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45969.336433101853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45969.336433101853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45969.336433101853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45969.336433101853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45969.336433101853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45969.336433101853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45969.336433101853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45969.336433101853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45969.336433101853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45969.336433101853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45969.336433101853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45969.336433101853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45969.336433101853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45969.336433101853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45969.336433101853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45969.336433101853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45969.336433101853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45969.336433101853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45969.336433101853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45969.336433101853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45969.336433101853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45969.336433101853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45969.336433101853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45969.336433101853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45969.336433101853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45969.336433101853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45969.336433101853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45969.336433101853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45969.336433101853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45969.336433101853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45969.336433101853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45969.336433101853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45969.336433101853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45969.336433101853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45969.336433101853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45969.336433101853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45969.336433101853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45969.336433101853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45969.336433101853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45969.336433101853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45969.336433101853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45969.336433101853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45969.336433101853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45969.336433101853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45969.336433101853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45969.336433101853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45969.336433101853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45969.336433101853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45969.336433101853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45969.336433101853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45969.336433101853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45969.336433101853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45969.336433101853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45969.336433101853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45969.336433101853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45969.336433101853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45969.336433101853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45969.336433101853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45969.336433101853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45969.336433101853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45969.336433101853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45969.336433101853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45969.336433101853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45969.336433101853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45969.336433101853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45969.336433101853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45969.336433101853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45969.336433101853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45969.336433101853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45969.336433101853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45969.336433101853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45969.336433101853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45969.336433101853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45969.336433101853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45969.336433101853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45969.336433101853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45969.336433101853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45969.336433101853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45969.336433101853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45969.336433101853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45969.336433101853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45969.336433101853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45969.336433101853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45969.336433101853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45969.336433101853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45969.336433101853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45969.336433101853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45969.336433101853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45969.336433101853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45969.336433101853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45969.336433101853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45969.336433101853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45969.336433101853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45969.336433101853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45969.336433101853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45969.336433101853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45969.336433101853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45969.336433101853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45969.336433101853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45969.336433101853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45969.336433101853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45969.336433101853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45969.336433101853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45969.336433101853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45969.336433101853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45969.336433101853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45969.336433101853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45969.336433101853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45969.336433101853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45969.336433101853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45969.336433101853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45969.336433101853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45969.336433101853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45969.336433101853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45969.336433101853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45969.336433101853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45969.336433101853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45969.336433101853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45969.336433101853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45969.336433101853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45969.336433101853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45969.336433101853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45969.336433101853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45969.336433101853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45969.336433101853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45969.336433101853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45969.336433101853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45969.336433101853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45969.336433101853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45969.336433101853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45969.336433101853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45969.336433101853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45969.336433101853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45969.336433101853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45969.336433101853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45969.336433101853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45969.336433101853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45969.336433101853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45969.336433101853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45969.336433101853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45969.336433101853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45969.336433101853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45969.336433101853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45969.336433101853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45969.336433101853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45969.336433101853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45969.336433101853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45969.336433101853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45969.336433101853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45969.336433101853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45969.336433101853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45969.336433101853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45969.336433101853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45969.336433101853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45969.336433101853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45969.336433101853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45969.336433101853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45969.336433101853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45969.336433101853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45969.336433101853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45969.336433101853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45969.336433101853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45969.336433101853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45969.336433101853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45969.336433101853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45969.336433101853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45969.336433101853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45969.336433101853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45969.336433101853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45969.336433101853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45969.336433101853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45969.336433101853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45969.336433101853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45969.336433101853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45969.336433101853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45969.336433101853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45969.336433101853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45969.336433101853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45969.336433101853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45969.336433101853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45969.336433101853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45969.336433101853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45969.336433101853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45969.336433101853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45969.336433101853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45969.336433101853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45969.336433101853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45969.336433101853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45969.336433101853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45969.336433101853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45969.336433101853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45969.336433101853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45969.336433101853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45969.336433101853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45969.336433101853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45969.336433101853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45969.336433101853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45969.336433101853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45969.336433101853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45969.336433101853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45969.336433101853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45969.336433101853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45969.336433101853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45969.336433101853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45969.336433101853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45969.336433101853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45969.336433101853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45969.336433101853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45969.336433101853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45969.336433101853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45969.336433101853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45969.336433101853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45969.336433101853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45969.336433101853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45969.336433101853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45969.336433101853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45969.336433101853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45969.336433101853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45969.336433101853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45969.336433101853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45969.336433101853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45969.336433101853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45969.336433101853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45969.336433101853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45969.336433101853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45969.336433101853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45969.336433101853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45969.336433101853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45969.336433101853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45969.336433101853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45969.336433101853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45969.336433101853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45969.336433101853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45969.336433101853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45969.336433101853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45969.336433101853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45969.336433101853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45969.336433101853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45969.336433101853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45969.336433101853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45969.336433101853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45969.336433101853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45969.336433101853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45969.336433101853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45969.336433101853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45969.336433101853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45969.336433101853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45969.336433101853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45969.336433101853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45969.336433101853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45969.336433101853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45969.336433101853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45969.336433101853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45969.336433101853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45969.336433101853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45969.336433101853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45969.336433101853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45969.336433101853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45969.336433101853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45969.336433101853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45969.336433101853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45969.336433101853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45969.336433101853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45969.336433101853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45969.336433101853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45969.336433101853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45969.336433101853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45969.336433101853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45969.336433101853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45969.336433101853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45969.336433101853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45969.336433101853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45969.336433101853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45969.336433101853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45969.336433101853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45969.336433101853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45969.336433101853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45969.336433101853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45969.336433101853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45969.336433101853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45969.336433101853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45969.336433101853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45969.336433101853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45969.336433101853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45969.336433101853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45969.336433101853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45969.336433101853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45969.336433101853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45969.336433101853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45969.336433101853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45969.336433101853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45969.336433101853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45969.336433101853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45969.336433101853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45969.336433101853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45969.336433101853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45969.336433101853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45969.336433101853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45969.336433101853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45969.336433101853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45969.336433101853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45969.336433101853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45969.336433101853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45969.336433101853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45969.336433101853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45969.336433101853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45969.336433101853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45969.336433101853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45969.336433101853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45969.336433101853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45969.336433101853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45969.336433101853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45969.336433101853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45969.336433101853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45969.336433101853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45969.336433101853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45969.336433101853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45969.336433101853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45969.336433101853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45969.336433101853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45969.336433101853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45969.336433101853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45969.336433101853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45969.336433101853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45969.336433101853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45969.336433101853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45969.336433101853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45969.336433101853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45969.336433101853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45969.336433101853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45969.336433101853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45969.336433101853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45969.336433101853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45969.336433101853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45969.336433101853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45969.336433101853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45969.336433101853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45969.336433101853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45969.336433101853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45969.336433101853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45969.336433101853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45969.336433101853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45969.336433101853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45969.336433101853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45969.336433101853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45969.336433101853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45969.336433101853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45969.336433101853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45969.336433101853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45969.336433101853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45969.336433101853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45969.336433101853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45969.336433101853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45969.336433101853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45969.336433101853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45969.336433101853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45969.336433101853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45969.336433101853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45969.336433101853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45969.336433101853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45969.336433101853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45969.336433101853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45969.336433101853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45969.336433101853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45969.336433101853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45969.336433101853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45969.336433101853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45969.336433101853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45969.336433101853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45969.336433101853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45969.336433101853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45969.336433101853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45969.336433101853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45969.336433101853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45969.336433101853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45969.336433101853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45969.336433101853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45969.336433101853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45969.336433101853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45969.336433101853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45969.336433101853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45969.336433101853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45969.336433101853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45969.336433101853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45969.336433101853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45969.336433101853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45969.336433101853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45969.336433101853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45969.336433101853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45969.336433101853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45969.336433101853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45969.336433101853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45969.336433101853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45969.336433101853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45969.336433101853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45969.336433101853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45969.336433101853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45969.336433101853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45969.336433101853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45969.336433101853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45969.336433101853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45969.336433101853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45969.336433101853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45969.336433101853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45969.336433101853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45969.336433101853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45969.336433101853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45969.336433101853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45969.336433101853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265.8557155092567</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1.9766435187193565E-2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
      </c>
      <c r="C4" s="109"/>
      <c r="D4" s="110"/>
      <c r="E4" s="95"/>
      <c r="F4" s="111"/>
      <c r="G4" s="112">
        <f t="shared" ca="1" si="0"/>
        <v>45969.336433101853</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45969.336433101853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45969.336433101853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45969.336433101853</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45969.336433101853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45969.336433101853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45969.336433101853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45969.336433101853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45969.336433101853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45969.336433101853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45969.336433101853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45969.336433101853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45969.336433101853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45969.336433101853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45969.336433101853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45969.336433101853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45969.336433101853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45969.336433101853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45969.336433101853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45969.336433101853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45969.336433101853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45969.336433101853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45969.336433101853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45969.336433101853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45969.336433101853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45969.336433101853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45969.336433101853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45969.336433101853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45969.336433101853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45969.336433101853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45969.336433101853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45969.336433101853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45969.336433101853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45969.336433101853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45969.336433101853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45969.336433101853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45969.336433101853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45969.336433101853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45969.336433101853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45969.336433101853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45969.336433101853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45969.336433101853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45969.336433101853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45969.336433101853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45969.336433101853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45969.336433101853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45969.336433101853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45969.336433101853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45969.336433101853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45969.336433101853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45969.336433101853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45969.336433101853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45969.336433101853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45969.336433101853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45969.336433101853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45969.336433101853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45969.336433101853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45969.336433101853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45969.336433101853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45969.336433101853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45969.336433101853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45969.336433101853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45969.336433101853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45969.336433101853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45969.336433101853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45969.336433101853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45969.336433101853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45969.336433101853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45969.336433101853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45969.336433101853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45969.336433101853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45969.336433101853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45969.336433101853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45969.336433101853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45969.336433101853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45969.336433101853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45969.336433101853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45969.336433101853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45969.336433101853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45969.336433101853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45969.336433101853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45969.336433101853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45969.336433101853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45969.336433101853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45969.336433101853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45969.336433101853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45969.336433101853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45969.336433101853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45969.336433101853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45969.336433101853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45969.336433101853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45969.336433101853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45969.336433101853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45969.336433101853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45969.336433101853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45969.336433101853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45969.336433101853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45969.336433101853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45969.336433101853</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45969.336433101853</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77.504372916664579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43.147555787036254</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20.675321990740485</v>
      </c>
      <c r="H4" s="131">
        <v>45948.661111111112</v>
      </c>
      <c r="I4" s="130" t="str">
        <f>IFERROR(VLOOKUP(D4,DB!A:F,6,0),"")</f>
        <v>SCECO</v>
      </c>
      <c r="J4" s="130" t="str">
        <f>IFERROR(VLOOKUP(D4,DB!A:G,7,0),"")</f>
        <v>Dead</v>
      </c>
      <c r="K4" s="130" t="s">
        <v>39119</v>
      </c>
      <c r="L4" s="130" t="str">
        <f>IFERROR(VLOOKUP(D4,DB!A:I,9,0),"")</f>
        <v>Latis</v>
      </c>
    </row>
    <row r="5" spans="1:13">
      <c r="A5" s="130" t="s">
        <v>39120</v>
      </c>
      <c r="B5" s="130" t="str">
        <f>IFERROR(VLOOKUP(D5,DB!A:K,11,0),"")</f>
        <v>R5</v>
      </c>
      <c r="C5" s="130">
        <v>1</v>
      </c>
      <c r="D5" s="130" t="s">
        <v>32330</v>
      </c>
      <c r="E5" s="107" t="s">
        <v>39021</v>
      </c>
      <c r="F5" s="131">
        <v>45968.848599537036</v>
      </c>
      <c r="G5" s="132">
        <f t="shared" ca="1" si="1"/>
        <v>0.48783356481726514</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0.17972013889084337</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45969.336433101853</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45969.336433101853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45969.336433101853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45969.336433101853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45969.336433101853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45969.336433101853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45969.336433101853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45969.336433101853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45969.336433101853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45969.336433101853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45969.336433101853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45969.336433101853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45969.336433101853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45969.336433101853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45969.336433101853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45969.336433101853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45969.336433101853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45969.336433101853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45969.336433101853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45969.336433101853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45969.336433101853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45969.336433101853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45969.336433101853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45969.336433101853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45969.336433101853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45969.336433101853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45969.336433101853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45969.336433101853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45969.336433101853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45969.336433101853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45969.336433101853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45969.336433101853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45969.336433101853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45969.336433101853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45969.336433101853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45969.336433101853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45969.336433101853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45969.336433101853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45969.336433101853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45969.336433101853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45969.336433101853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45969.336433101853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45969.336433101853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45969.336433101853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45969.336433101853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45969.336433101853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45969.336433101853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45969.336433101853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45969.336433101853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45969.336433101853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45969.336433101853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45969.336433101853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45969.336433101853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45969.336433101853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45969.336433101853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45969.336433101853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45969.336433101853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45969.336433101853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45969.336433101853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45969.336433101853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45969.336433101853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45969.336433101853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45969.336433101853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45969.336433101853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45969.336433101853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45969.336433101853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45969.336433101853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45969.336433101853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45969.336433101853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45969.336433101853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45969.336433101853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45969.336433101853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45969.336433101853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45969.336433101853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45969.336433101853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45969.336433101853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45969.336433101853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45969.336433101853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45969.336433101853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45969.336433101853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45969.336433101853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45969.336433101853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45969.336433101853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45969.336433101853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45969.336433101853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45969.336433101853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45969.336433101853</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45969.336433101853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45969.336433101853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45969.336433101853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45969.336433101853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45969.336433101853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45969.336433101853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45969.336433101853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45969.336433101853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45969.336433101853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45969.336433101853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45969.336433101853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45969.336433101853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45969.336433101853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45969.336433101853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45969.336433101853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45969.336433101853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45969.336433101853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45969.336433101853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45969.336433101853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45969.336433101853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45969.336433101853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45969.336433101853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45969.336433101853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45969.336433101853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45969.336433101853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45969.336433101853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45969.336433101853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45969.336433101853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45969.336433101853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45969.336433101853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45969.336433101853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45969.336433101853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45969.336433101853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45969.336433101853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45969.336433101853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45969.336433101853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45969.336433101853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45969.336433101853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45969.336433101853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45969.336433101853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45969.336433101853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45969.336433101853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45969.336433101853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45969.336433101853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45969.336433101853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45969.336433101853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45969.336433101853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45969.336433101853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45969.336433101853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45969.336433101853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45969.336433101853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45969.336433101853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45969.336433101853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45969.336433101853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45969.336433101853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45969.336433101853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45969.336433101853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45969.336433101853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45969.336433101853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45969.336433101853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45969.336433101853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45969.336433101853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45969.336433101853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45969.336433101853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45969.336433101853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45969.336433101853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45969.336433101853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45969.336433101853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45969.336433101853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45969.336433101853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45969.336433101853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45969.336433101853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45969.336433101853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45969.336433101853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45969.336433101853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45969.336433101853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45969.336433101853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45969.336433101853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45969.336433101853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45969.336433101853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45969.336433101853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45969.336433101853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45969.336433101853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45969.336433101853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45969.336433101853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45969.336433101853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45969.336433101853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45969.336433101853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45969.336433101853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45969.336433101853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45969.336433101853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45969.336433101853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45969.336433101853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45969.336433101853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45969.336433101853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45969.336433101853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45969.336433101853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45969.336433101853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45969.336433101853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45969.336433101853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45969.336433101853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45969.336433101853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45969.336433101853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45969.336433101853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45969.336433101853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45969.336433101853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45969.336433101853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45969.336433101853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45969.336433101853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45969.336433101853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45969.336433101853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45969.336433101853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45969.336433101853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45969.336433101853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45969.336433101853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45969.336433101853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45969.336433101853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45969.336433101853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45969.336433101853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45969.336433101853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45969.336433101853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45969.336433101853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45969.336433101853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45969.336433101853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45969.336433101853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45969.336433101853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45969.336433101853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45969.336433101853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45969.336433101853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45969.336433101853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45969.336433101853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45969.336433101853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45969.336433101853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45969.336433101853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45969.336433101853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45969.336433101853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45969.336433101853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45969.336433101853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45969.336433101853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45969.336433101853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45969.336433101853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45969.336433101853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45969.336433101853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45969.336433101853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45969.336433101853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45969.336433101853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45969.336433101853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45969.336433101853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45969.336433101853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45969.336433101853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45969.336433101853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45969.336433101853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45969.336433101853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45969.336433101853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45969.336433101853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45969.336433101853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45969.336433101853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45969.336433101853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45969.336433101853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45969.336433101853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45969.336433101853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45969.336433101853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45969.336433101853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45969.336433101853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45969.336433101853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45969.336433101853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45969.336433101853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45969.336433101853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45969.336433101853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45969.336433101853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45969.336433101853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45969.336433101853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45969.336433101853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45969.336433101853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45969.336433101853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45969.336433101853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45969.336433101853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45969.336433101853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45969.336433101853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45969.336433101853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45969.336433101853</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45969.336433101853</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45969.336433101853</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39124</v>
      </c>
      <c r="B2" s="148" t="str">
        <f>IFERROR(VLOOKUP(D2,DB!A:K,11,0),"")</f>
        <v>R6</v>
      </c>
      <c r="C2" s="149">
        <v>1</v>
      </c>
      <c r="D2" s="148" t="s">
        <v>31303</v>
      </c>
      <c r="E2" s="130" t="s">
        <v>39021</v>
      </c>
      <c r="F2" s="150">
        <v>45969.265092592592</v>
      </c>
      <c r="G2" s="105">
        <f t="shared" ref="G2:G17" ca="1" si="0">IFERROR(NOW()-F2,"-")</f>
        <v>7.1340509261062834E-2</v>
      </c>
      <c r="H2" s="150">
        <v>45969.2578125</v>
      </c>
      <c r="I2" s="148" t="str">
        <f>IFERROR(VLOOKUP(D2,DB!A:F,6,0),"")</f>
        <v>SCECO</v>
      </c>
      <c r="J2" s="148" t="str">
        <f>IFERROR(VLOOKUP(D2,DB!A:G,7,0),"")</f>
        <v>Vandalized+No BB Design</v>
      </c>
      <c r="K2" s="151" t="s">
        <v>39125</v>
      </c>
      <c r="L2" s="152" t="str">
        <f>IFERROR(VLOOKUP(D2,DB!A:I,9,0),"")</f>
        <v>Latis</v>
      </c>
    </row>
    <row r="3" spans="1:16382" ht="31.5" customHeight="1">
      <c r="A3" s="147"/>
      <c r="B3" s="148" t="str">
        <f>IFERROR(VLOOKUP(D3,DB!A:K,11,0),"")</f>
        <v/>
      </c>
      <c r="C3" s="149"/>
      <c r="D3" s="148"/>
      <c r="E3" s="130"/>
      <c r="F3" s="150"/>
      <c r="G3" s="105">
        <f t="shared" ca="1" si="0"/>
        <v>45969.336433101853</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45969.336433101853</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45969.336433101853</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45969.336433101853</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45969.336433101853</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45969.336433101853</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45969.336433101853</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45969.336433101853</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45969.336433101853</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45969.336433101853</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45969.336433101853</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45969.336433101853</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45969.336433101853</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45969.336433101853</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45969.336433101853</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45969.336433101853</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45969.336433101853</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45969.336433101853</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45969.336433101853</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45969.336433101853</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45969.336433101853</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45969.336433101853</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45969.336433101853</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45969.336433101853</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45969.336433101853</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45969.336433101853</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45969.336433101853</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45969.336433101853</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45969.336433101853</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45969.336433101853</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45969.336433101853</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45969.336433101853</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45969.336433101853</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45969.336433101853</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45969.336433101853</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45969.336432870368</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45969.336432870368</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45969.336432870368</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45969.336432870368</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45969.336432870368</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45969.336432870368</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45969.336432870368</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45969.336432870368</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45969.336432870368</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45969.336432870368</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45969.336432870368</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45969.336432870368</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45969.336432870368</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45969.336432870368</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45969.336432870368</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45969.336432870368</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45969.336432870368</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45969.336432870368</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45969.336432870368</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45969.336432870368</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45969.336432870368</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45969.336432870368</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45969.336432870368</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45969.336432870368</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45969.336432870368</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45969.336432870368</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45969.336432870368</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45969.336432870368</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45969.336432870368</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45969.336432870368</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45969.336432870368</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45969.336432870368</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45969.336432870368</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45969.336432870368</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45969.336432870368</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45969.336432870368</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45969.336432870368</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45969.336432870368</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45969.336432870368</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45969.336432870368</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45969.336432870368</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45969.336432870368</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45969.336432870368</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45969.336432870368</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45969.336432870368</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45969.336432870368</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45969.336432870368</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45969.336432870368</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45969.336432870368</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45969.336432870368</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45969.336432870368</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45969.336432870368</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45969.336432870368</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45969.336432870368</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45969.336432870368</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45969.336432870368</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45969.336432870368</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45969.336432870368</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45969.336432870368</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45969.336432870368</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45969.336432870368</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45969.336432870368</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45969.336432870368</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45969.336432870368</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45969.336432870368</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45969.336432870368</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45969.336432870368</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45969.336432870368</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45969.336432870368</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45969.336432870368</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45969.336432870368</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45969.336432870368</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45969.336432870368</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45969.336432870368</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45969.336432870368</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45969.336432870368</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45969.336432870368</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45969.336432870368</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45969.336432870368</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45969.336432870368</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45969.336432870368</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45969.336432870368</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45969.336432870368</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45969.336432870368</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45969.336432870368</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45969.336432870368</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45969.336432870368</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45969.336432870368</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45969.336432870368</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45969.336432870368</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45969.336432870368</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45969.336432870368</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45969.336432870368</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45969.336432870368</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45969.336432870368</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45969.336432870368</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45969.336432870368</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45969.336432870368</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45969.336432870368</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45969.336432870368</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45969.336432870368</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45969.336432870368</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45969.336432870368</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45969.336432870368</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45969.336432870368</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45969.336432870368</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45969.336432870368</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45969.336432870368</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45969.336432870368</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45969.336432870368</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45969.336432870368</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45969.336432870368</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45969.336432870368</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45969.336432870368</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45969.336432870368</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45969.336432870368</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45969.336432870368</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45969.336432870368</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45969.336432870368</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45969.336432870368</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45969.336432870368</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45969.336432870368</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45969.336432870368</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45969.336432870368</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45969.336432870368</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45969.336432870368</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45969.336432870368</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45969.336432870368</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45969.336432870368</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45969.336432870368</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45969.336432870368</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45969.336432870368</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45969.336432870368</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45969.336432870368</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45969.336432870368</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45969.336432870368</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45969.336432870368</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45969.336432870368</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45969.336432870368</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45969.336432870368</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45969.336432870368</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45969.336432870368</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45969.336432870368</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45969.336432870368</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45969.336432870368</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45969.336432870368</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45969.336432870368</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45969.336432870368</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45969.336432870368</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45969.336432870368</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45969.336432870368</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45969.336432870368</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45969.336432870368</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45969.336432870368</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45969.336432870368</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45969.336432870368</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45969.336432870368</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45969.336432870368</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45969.336432870368</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45969.336432870368</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45969.336432870368</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45969.336432870368</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2025-11-08T05:06:28Z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