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379" documentId="13_ncr:1_{F6CB121F-512D-4AA6-A0C1-0FB36C537598}" xr6:coauthVersionLast="47" xr6:coauthVersionMax="47" xr10:uidLastSave="{897223E3-1DE6-4255-8FEC-087FA040BF03}"/>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<sst xmlns="http://schemas.openxmlformats.org/spreadsheetml/2006/main" count="179021" uniqueCount="39103">
  <si>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</si>
  <si>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</si>
  <si>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</si>
  <si>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</si>
  <si>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</si>
  <si>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</si>
  <si>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</si>
  <si>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</si>
  <si>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</si>
  <si>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</si>
  <si>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</si>
  <si>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</si>
  <si>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</si>
  <si>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</si>
  <si>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</si>
  <si>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</si>
  <si>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</si>
  <si>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</si>
  <si>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</si>
  <si>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</si>
  <si>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</si>
  <si>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</si>
  <si>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</si>
  <si>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</si>
  <si>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</si>
  <si>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</si>
  <si>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</si>
  <si>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</si>
  <si>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</si>
  <si>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</si>
  <si>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</si>
  <si>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</si>
  <si>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</si>
  <si>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</si>
  <si>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</si>
  <si>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</si>
  <si>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</si>
  <si>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</si>
  <si>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</si>
  <si>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</si>
  <si>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</si>
  <si>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</si>
  <si>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</si>
  <si>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</si>
  <si>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</si>
  <si>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</si>
  <si>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</si>
  <si>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</si>
  <si>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</si>
  <si>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</si>
  <si>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</si>
  <si>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</si>
  <si>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</si>
  <si>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</si>
  <si>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</si>
  <si>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</si>
  <si>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</si>
  <si>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</si>
  <si>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</si>
  <si>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</si>
  <si>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</si>
  <si>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</si>
  <si>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</si>
  <si>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</si>
  <si>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</si>
  <si>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</si>
  <si>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</si>
  <si>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</si>
  <si>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</si>
  <si>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</si>
  <si>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</si>
  <si>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</si>
  <si>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</si>
  <si>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</si>
  <si>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</si>
  <si>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</si>
  <si>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</si>
  <si>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</si>
  <si>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</si>
  <si>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</si>
  <si>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</si>
  <si>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</si>
  <si>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</si>
  <si>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</si>
  <si>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</si>
  <si>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</si>
  <si>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</si>
  <si>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</si>
  <si>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</si>
  <si>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</si>
  <si>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</si>
  <si>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</si>
  <si>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</si>
  <si>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</si>
  <si>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</si>
  <si>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</si>
  <si>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</si>
  <si>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</si>
  <si>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</si>
  <si>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</si>
  <si>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</si>
  <si>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</si>
  <si>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</si>
  <si>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</si>
  <si>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</si>
  <si>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</si>
  <si>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</si>
  <si>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</si>
  <si>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</si>
  <si>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</si>
  <si>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</si>
  <si>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</si>
  <si>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</si>
  <si>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</si>
  <si>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</si>
  <si>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</si>
  <si>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</si>
  <si>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</si>
  <si>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</si>
  <si>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</si>
  <si>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</si>
  <si>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</si>
  <si>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</si>
  <si>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</si>
  <si>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</si>
  <si>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</si>
  <si>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</si>
  <si>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</si>
  <si>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</si>
  <si>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</si>
  <si>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</si>
  <si>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</si>
  <si>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</si>
  <si>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</si>
  <si>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</si>
  <si>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</si>
  <si>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</si>
  <si>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</si>
  <si>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</si>
  <si>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</si>
  <si>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</si>
  <si>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</si>
  <si>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</si>
  <si>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</si>
  <si>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</si>
  <si>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</si>
  <si>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</si>
  <si>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</si>
  <si>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</si>
  <si>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</si>
  <si>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</si>
  <si>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</si>
  <si>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</si>
  <si>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</si>
  <si>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</si>
  <si>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</si>
  <si>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</si>
  <si>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</si>
  <si>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</si>
  <si>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</si>
  <si>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</si>
  <si>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</si>
  <si>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</si>
  <si>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</si>
  <si>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</si>
  <si>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</si>
  <si>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</si>
  <si>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</si>
  <si>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</si>
  <si>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</si>
  <si>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</si>
  <si>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</si>
  <si>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</si>
  <si>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</si>
  <si>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</si>
  <si>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</si>
  <si>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</si>
  <si>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</si>
  <si>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</si>
  <si>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</si>
  <si>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</si>
  <si>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</si>
  <si>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</si>
  <si>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</si>
  <si>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</si>
  <si>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</si>
  <si>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</si>
  <si>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</si>
  <si>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</si>
  <si>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</si>
  <si>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</si>
  <si>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</si>
  <si>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</si>
  <si>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</si>
  <si>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</si>
  <si>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</si>
  <si>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</si>
  <si>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</si>
  <si>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</si>
  <si>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</si>
  <si>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</si>
  <si>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</si>
  <si>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</si>
  <si>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</si>
  <si>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</si>
  <si>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</si>
  <si>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</si>
  <si>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</si>
  <si>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</si>
  <si>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</si>
  <si>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</si>
  <si>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</si>
  <si>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</si>
  <si>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</si>
  <si>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</si>
  <si>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</si>
  <si>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</si>
  <si>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</si>
  <si>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</si>
  <si>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</si>
  <si>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</si>
  <si>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</si>
  <si>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</si>
  <si>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</si>
  <si>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</si>
  <si>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</si>
  <si>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</si>
  <si>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</si>
  <si>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</si>
  <si>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</si>
  <si>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</si>
  <si>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</si>
  <si>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</si>
  <si>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</si>
  <si>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</si>
  <si>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</si>
  <si>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</si>
  <si>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</si>
  <si>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</si>
  <si>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</si>
  <si>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</si>
  <si>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</si>
  <si>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</si>
  <si>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</si>
  <si>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</si>
  <si>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</si>
  <si>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</si>
  <si>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</si>
  <si>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</si>
  <si>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</si>
  <si>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</si>
  <si>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</si>
  <si>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</si>
  <si>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</si>
  <si>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</si>
  <si>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</si>
  <si>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</si>
  <si>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</si>
  <si>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</si>
  <si>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</si>
  <si>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</si>
  <si>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</si>
  <si>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</si>
  <si>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</si>
  <si>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</si>
  <si>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</si>
  <si>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</si>
  <si>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</si>
  <si>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</si>
  <si>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</si>
  <si>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</si>
  <si>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</si>
  <si>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</si>
  <si>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</si>
  <si>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</si>
  <si>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</si>
  <si>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</si>
  <si>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</si>
  <si>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</si>
  <si>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</si>
  <si>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</si>
  <si>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</si>
  <si>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</si>
  <si>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</si>
  <si>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</si>
  <si>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</si>
  <si>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</si>
  <si>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</si>
  <si>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</si>
  <si>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</si>
  <si>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</si>
  <si>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</si>
  <si>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</si>
  <si>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</si>
  <si>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</si>
  <si>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</si>
  <si>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</si>
  <si>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</si>
  <si>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</si>
  <si>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</si>
  <si>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</si>
  <si>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</si>
  <si>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</si>
  <si>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</si>
  <si>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</si>
  <si>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</si>
  <si>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</si>
  <si>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</si>
  <si>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</si>
  <si>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</si>
  <si>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</si>
  <si>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</si>
  <si>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</si>
  <si>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</si>
  <si>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</si>
  <si>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</si>
  <si>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</si>
  <si>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</si>
  <si>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</si>
  <si>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</si>
  <si>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</si>
  <si>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</si>
  <si>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</si>
  <si>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</si>
  <si>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</si>
  <si>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</si>
  <si>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</si>
  <si>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</si>
  <si>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</si>
  <si>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</si>
  <si>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</si>
  <si>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</si>
  <si>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</si>
  <si>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</si>
  <si>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</si>
  <si>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</si>
  <si>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</si>
  <si>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</si>
  <si>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</si>
  <si>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</si>
  <si>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</si>
  <si>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</si>
  <si>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</si>
  <si>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</si>
  <si>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</si>
  <si>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</si>
  <si>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</si>
  <si>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</si>
  <si>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</si>
  <si>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</si>
  <si>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</si>
  <si>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</si>
  <si>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</si>
  <si>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</si>
  <si>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</si>
  <si>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</si>
  <si>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</si>
  <si>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</si>
  <si>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</si>
  <si>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</si>
  <si>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</si>
  <si>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</si>
  <si>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</si>
  <si>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</si>
  <si>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</si>
  <si>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</si>
  <si>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</si>
  <si>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</si>
  <si>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</si>
  <si>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</si>
  <si>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</si>
  <si>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</si>
  <si>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</si>
  <si>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</si>
  <si>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</si>
  <si>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</si>
  <si>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</si>
  <si>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</si>
  <si>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</si>
  <si>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</si>
  <si>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</si>
  <si>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</si>
  <si>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</si>
  <si>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</si>
  <si>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</si>
  <si>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</si>
  <si>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</si>
  <si>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</si>
  <si>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</si>
  <si>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</si>
  <si>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</si>
  <si>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</si>
  <si>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</si>
  <si>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</si>
  <si>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</si>
  <si>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</si>
  <si>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</si>
  <si>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</si>
  <si>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</si>
  <si>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</si>
  <si>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</si>
  <si>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</si>
  <si>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</si>
  <si>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</si>
  <si>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</si>
  <si>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</si>
  <si>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</si>
  <si>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</si>
  <si>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</si>
  <si>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</si>
  <si>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</si>
  <si>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</si>
  <si>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</si>
  <si>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</si>
  <si>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</si>
  <si>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</si>
  <si>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</si>
  <si>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</si>
  <si>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</si>
  <si>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</si>
  <si>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</si>
  <si>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</si>
  <si>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</si>
  <si>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</si>
  <si>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</si>
  <si>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</si>
  <si>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</si>
  <si>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</si>
  <si>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</si>
  <si>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</si>
  <si>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</si>
  <si>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</si>
  <si>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</si>
  <si>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</si>
  <si>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</si>
  <si>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</si>
  <si>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</si>
  <si>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</si>
  <si>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</si>
  <si>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</si>
  <si>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</si>
  <si>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</si>
  <si>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</si>
  <si>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</si>
  <si>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</si>
  <si>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</si>
  <si>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</si>
  <si>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</si>
  <si>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</si>
  <si>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</si>
  <si>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</si>
  <si>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</si>
  <si>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</si>
  <si>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</si>
  <si>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</si>
  <si>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</si>
  <si>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</si>
  <si>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</si>
  <si>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</si>
  <si>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</si>
  <si>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</si>
  <si>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</si>
  <si>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</si>
  <si>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</si>
  <si>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</si>
  <si>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</si>
  <si>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</si>
  <si>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</si>
  <si>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</si>
  <si>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</si>
  <si>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</si>
  <si>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</si>
  <si>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</si>
  <si>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</si>
  <si>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</si>
  <si>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</si>
  <si>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</si>
  <si>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</si>
  <si>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</si>
  <si>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</si>
  <si>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</si>
  <si>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</si>
  <si>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</si>
  <si>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</si>
  <si>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</si>
  <si>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</si>
  <si>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</si>
  <si>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</si>
  <si>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</si>
  <si>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</si>
  <si>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</si>
  <si>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</si>
  <si>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</si>
  <si>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</si>
  <si>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</si>
  <si>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</si>
  <si>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</si>
  <si>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</si>
  <si>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</si>
  <si>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</si>
  <si>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</si>
  <si>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</si>
  <si>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</si>
  <si>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</si>
  <si>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</si>
  <si>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</si>
  <si>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</si>
  <si>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</si>
  <si>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</si>
  <si>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</si>
  <si>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</si>
  <si>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</si>
  <si>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</si>
  <si>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</si>
  <si>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</si>
  <si>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</si>
  <si>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</si>
  <si>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</si>
  <si>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</si>
  <si>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</si>
  <si>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</si>
  <si>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</si>
  <si>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</si>
  <si>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</si>
  <si>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</si>
  <si>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</si>
  <si>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</si>
  <si>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</si>
  <si>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</si>
  <si>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</si>
  <si>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</si>
  <si>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</si>
  <si>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</si>
  <si>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</si>
  <si>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</si>
  <si>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</si>
  <si>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</si>
  <si>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</si>
  <si>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</si>
  <si>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</si>
  <si>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</si>
  <si>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</si>
  <si>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</si>
  <si>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</si>
  <si>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</si>
  <si>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</si>
  <si>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</si>
  <si>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</si>
  <si>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</si>
  <si>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</si>
  <si>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</si>
  <si>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</si>
  <si>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</si>
  <si>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</si>
  <si>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</si>
  <si>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</si>
  <si>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</si>
  <si>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</si>
  <si>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</si>
  <si>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</si>
  <si>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</si>
  <si>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</si>
  <si>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</si>
  <si>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</si>
  <si>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</si>
  <si>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</si>
  <si>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</si>
  <si>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</si>
  <si>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</si>
  <si>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</si>
  <si>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</si>
  <si>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</si>
  <si>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</si>
  <si>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</si>
  <si>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</si>
  <si>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</si>
  <si>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</si>
  <si>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</si>
  <si>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</si>
  <si>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</si>
  <si>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</si>
  <si>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</si>
  <si>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</si>
  <si>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</si>
  <si>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</si>
  <si>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</si>
  <si>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</si>
  <si>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</si>
  <si>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</si>
  <si>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</si>
  <si>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</si>
  <si>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</si>
  <si>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</si>
  <si>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</si>
  <si>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</si>
  <si>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</si>
  <si>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</si>
  <si>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</si>
  <si>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</si>
  <si>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</si>
  <si>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</si>
  <si>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</si>
  <si>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</si>
  <si>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</si>
  <si>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</si>
  <si>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</si>
  <si>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</si>
  <si>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</si>
  <si>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</si>
  <si>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</si>
  <si>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</si>
  <si>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</si>
  <si>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</si>
  <si>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</si>
  <si>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</si>
  <si>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</si>
  <si>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</si>
  <si>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</si>
  <si>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</si>
  <si>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</si>
  <si>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</si>
  <si>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</si>
  <si>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</si>
  <si>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</si>
  <si>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</si>
  <si>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</si>
  <si>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</si>
  <si>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</si>
  <si>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</si>
  <si>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</si>
  <si>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</si>
  <si>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</si>
  <si>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</si>
  <si>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</si>
  <si>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</si>
  <si>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</si>
  <si>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</si>
  <si>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</si>
  <si>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</si>
  <si>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</si>
  <si>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</si>
  <si>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</si>
  <si>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</si>
  <si>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</si>
  <si>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</si>
  <si>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</si>
  <si>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</si>
  <si>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</si>
  <si>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</si>
  <si>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</si>
  <si>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</si>
  <si>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</si>
  <si>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</si>
  <si>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</si>
  <si>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</si>
  <si>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</si>
  <si>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</si>
  <si>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</si>
  <si>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</si>
  <si>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</si>
  <si>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</si>
  <si>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</si>
  <si>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</si>
  <si>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</si>
  <si>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</si>
  <si>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</si>
  <si>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</si>
  <si>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</si>
  <si>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</si>
  <si>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</si>
  <si>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</si>
  <si>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</si>
  <si>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</si>
  <si>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</si>
  <si>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</si>
  <si>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</si>
  <si>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</si>
  <si>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</si>
  <si>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</si>
  <si>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</si>
  <si>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</si>
  <si>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</si>
  <si>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</si>
  <si>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</si>
  <si>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</si>
  <si>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</si>
  <si>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</si>
  <si>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</si>
  <si>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</si>
  <si>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</si>
  <si>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</si>
  <si>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</si>
  <si>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</si>
  <si>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</si>
  <si>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</si>
  <si>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</si>
  <si>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</si>
  <si>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</si>
  <si>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</si>
  <si>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</si>
  <si>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</si>
  <si>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</si>
  <si>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</si>
  <si>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</si>
  <si>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</si>
  <si>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</si>
  <si>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</si>
  <si>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</si>
  <si>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</si>
  <si>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</si>
  <si>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</si>
  <si>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</si>
  <si>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</si>
  <si>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</si>
  <si>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</si>
  <si>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</si>
  <si>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</si>
  <si>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</si>
  <si>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</si>
  <si>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</si>
  <si>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</si>
  <si>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</si>
  <si>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</si>
  <si>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</si>
  <si>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</si>
  <si>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</si>
  <si>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</si>
  <si>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</si>
  <si>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</si>
  <si>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</si>
  <si>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</si>
  <si>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</si>
  <si>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</si>
  <si>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</si>
  <si>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</si>
  <si>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</si>
  <si>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</si>
  <si>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</si>
  <si>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</si>
  <si>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</si>
  <si>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</si>
  <si>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</si>
  <si>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</si>
  <si>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</si>
  <si>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</si>
  <si>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</si>
  <si>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</si>
  <si>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</si>
  <si>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</si>
  <si>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</si>
  <si>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</si>
  <si>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</si>
  <si>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</si>
  <si>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</si>
  <si>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</si>
  <si>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</si>
  <si>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</si>
  <si>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</si>
  <si>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</si>
  <si>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</si>
  <si>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</si>
  <si>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</si>
  <si>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</si>
  <si>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</si>
  <si>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</si>
  <si>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</si>
  <si>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</si>
  <si>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</si>
  <si>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</si>
  <si>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</si>
  <si>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</si>
  <si>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</si>
  <si>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</si>
  <si>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</si>
  <si>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</si>
  <si>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</si>
  <si>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</si>
  <si>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</si>
  <si>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</si>
  <si>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</si>
  <si>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</si>
  <si>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</si>
  <si>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</si>
  <si>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</si>
  <si>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</si>
  <si>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</si>
  <si>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</si>
  <si>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</si>
  <si>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</si>
  <si>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</si>
  <si>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</si>
  <si>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</si>
  <si>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</si>
  <si>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</si>
  <si>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</si>
  <si>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</si>
  <si>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</si>
  <si>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</si>
  <si>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</si>
  <si>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</si>
  <si>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</si>
  <si>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</si>
  <si>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</si>
  <si>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</si>
  <si>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</si>
  <si>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</si>
  <si>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</si>
  <si>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</si>
  <si>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</si>
  <si>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</si>
  <si>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</si>
  <si>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</si>
  <si>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</si>
  <si>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</si>
  <si>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</si>
  <si>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</si>
  <si>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</si>
  <si>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</si>
  <si>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</si>
  <si>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</si>
  <si>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</si>
  <si>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</si>
  <si>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</si>
  <si>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</si>
  <si>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</si>
  <si>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</si>
  <si>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</si>
  <si>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</si>
  <si>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</si>
  <si>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</si>
  <si>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</si>
  <si>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</si>
  <si>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</si>
  <si>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</si>
  <si>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</si>
  <si>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</si>
  <si>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</si>
  <si>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</si>
  <si>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</si>
  <si>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</si>
  <si>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</si>
  <si>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</si>
  <si>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</si>
  <si>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</si>
  <si>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</si>
  <si>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</si>
  <si>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</si>
  <si>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</si>
  <si>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</si>
  <si>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</si>
  <si>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</si>
  <si>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</si>
  <si>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</si>
  <si>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</si>
  <si>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</si>
  <si>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</si>
  <si>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</si>
  <si>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</si>
  <si>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</si>
  <si>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</si>
  <si>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</si>
  <si>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</si>
  <si>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</si>
  <si>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</si>
  <si>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</si>
  <si>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</si>
  <si>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</si>
  <si>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</si>
  <si>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</si>
  <si>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</si>
  <si>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</si>
  <si>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</si>
  <si>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</si>
  <si>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</si>
  <si>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</si>
  <si>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</si>
  <si>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</si>
  <si>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</si>
  <si>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</si>
  <si>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</si>
  <si>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</si>
  <si>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</si>
  <si>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</si>
  <si>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</si>
  <si>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</si>
  <si>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</si>
  <si>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</si>
  <si>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</si>
  <si>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</si>
  <si>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</si>
  <si>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</si>
  <si>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</si>
  <si>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</si>
  <si>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</si>
  <si>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</si>
  <si>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</si>
  <si>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</si>
  <si>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</si>
  <si>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</si>
  <si>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</si>
  <si>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</si>
  <si>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</si>
  <si>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</si>
  <si>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</si>
  <si>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</si>
  <si>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</si>
  <si>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</si>
  <si>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</si>
  <si>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</si>
  <si>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</si>
  <si>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</si>
  <si>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</si>
  <si>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</si>
  <si>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</si>
  <si>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</si>
  <si>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</si>
  <si>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</si>
  <si>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</si>
  <si>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</si>
  <si>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</si>
  <si>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</si>
  <si>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</si>
  <si>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</si>
  <si>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</si>
  <si>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</si>
  <si>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</si>
  <si>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</si>
  <si>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</si>
  <si>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</si>
  <si>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</si>
  <si>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</si>
  <si>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</si>
  <si>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</si>
  <si>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</si>
  <si>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</si>
  <si>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</si>
  <si>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</si>
  <si>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</si>
  <si>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</si>
  <si>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</si>
  <si>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</si>
  <si>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</si>
  <si>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</si>
  <si>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</si>
  <si>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</si>
  <si>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</si>
  <si>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</si>
  <si>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</si>
  <si>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</si>
  <si>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</si>
  <si>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</si>
  <si>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</si>
  <si>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</si>
  <si>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</si>
  <si>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</si>
  <si>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</si>
  <si>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</si>
  <si>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</si>
  <si>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</si>
  <si>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</si>
  <si>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</si>
  <si>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</si>
  <si>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</si>
  <si>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</si>
  <si>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</si>
  <si>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</si>
  <si>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</si>
  <si>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</si>
  <si>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</si>
  <si>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</si>
  <si>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</si>
  <si>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</si>
  <si>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</si>
  <si>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</si>
  <si>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</si>
  <si>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</si>
  <si>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</si>
  <si>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</si>
  <si>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</si>
  <si>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</si>
  <si>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</si>
  <si>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</si>
  <si>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</si>
  <si>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</si>
  <si>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</si>
  <si>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</si>
  <si>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</si>
  <si>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</si>
  <si>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</si>
  <si>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</si>
  <si>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</si>
  <si>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</si>
  <si>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</si>
  <si>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</si>
  <si>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</si>
  <si>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</si>
  <si>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</si>
  <si>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</si>
  <si>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</si>
  <si>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</si>
  <si>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</si>
  <si>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</si>
  <si>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</si>
  <si>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</si>
  <si>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</si>
  <si>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</si>
  <si>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</si>
  <si>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</si>
  <si>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</si>
  <si>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</si>
  <si>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</si>
  <si>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</si>
  <si>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</si>
  <si>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</si>
  <si>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</si>
  <si>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</si>
  <si>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</si>
  <si>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</si>
  <si>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</si>
  <si>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</si>
  <si>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</si>
  <si>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</si>
  <si>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</si>
  <si>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</si>
  <si>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</si>
  <si>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</si>
  <si>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</si>
  <si>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</si>
  <si>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</si>
  <si>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</si>
  <si>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</si>
  <si>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</si>
  <si>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</si>
  <si>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</si>
  <si>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</si>
  <si>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</si>
  <si>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</si>
  <si>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</si>
  <si>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</si>
  <si>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</si>
  <si>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</si>
  <si>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</si>
  <si>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</si>
  <si>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</si>
  <si>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</si>
  <si>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</si>
  <si>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</si>
  <si>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</si>
  <si>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</si>
  <si>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</si>
  <si>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</si>
  <si>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</si>
  <si>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</si>
  <si>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</si>
  <si>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</si>
  <si>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</si>
  <si>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</si>
  <si>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</si>
  <si>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</si>
  <si>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</si>
  <si>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</si>
  <si>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</si>
  <si>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</si>
  <si>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</si>
  <si>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</si>
  <si>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</si>
  <si>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</si>
  <si>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</si>
  <si>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</si>
  <si>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</si>
  <si>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</si>
  <si>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</si>
  <si>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</si>
  <si>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</si>
  <si>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</si>
  <si>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</si>
  <si>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</si>
  <si>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</si>
  <si>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</si>
  <si>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</si>
  <si>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</si>
  <si>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</si>
  <si>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</si>
  <si>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</si>
  <si>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</si>
  <si>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</si>
  <si>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</si>
  <si>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</si>
  <si>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</si>
  <si>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</si>
  <si>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</si>
  <si>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</si>
  <si>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</si>
  <si>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</si>
  <si>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</si>
  <si>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</si>
  <si>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</si>
  <si>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</si>
  <si>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</si>
  <si>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</si>
  <si>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</si>
  <si>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</si>
  <si>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</si>
  <si>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</si>
  <si>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</si>
  <si>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</si>
  <si>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</si>
  <si>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</si>
  <si>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</si>
  <si>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</si>
  <si>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</si>
  <si>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</si>
  <si>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</si>
  <si>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</si>
  <si>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</si>
  <si>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</si>
  <si>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</si>
  <si>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</si>
  <si>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</si>
  <si>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</si>
  <si>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</si>
  <si>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</si>
  <si>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</si>
  <si>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</si>
  <si>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</si>
  <si>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</si>
  <si>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</si>
  <si>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</si>
  <si>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</si>
  <si>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</si>
  <si>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</si>
  <si>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</si>
  <si>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</si>
  <si>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</si>
  <si>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</si>
  <si>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</si>
  <si>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</si>
  <si>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</si>
  <si>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</si>
  <si>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</si>
  <si>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</si>
  <si>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</si>
  <si>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</si>
  <si>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</si>
  <si>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</si>
  <si>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</si>
  <si>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</si>
  <si>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</si>
  <si>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</si>
  <si>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</si>
  <si>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</si>
  <si>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</si>
  <si>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</si>
  <si>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</si>
  <si>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</si>
  <si>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</si>
  <si>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</si>
  <si>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</si>
  <si>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</si>
  <si>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</si>
  <si>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</si>
  <si>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</si>
  <si>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</si>
  <si>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</si>
  <si>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</si>
  <si>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</si>
  <si>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</si>
  <si>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</si>
  <si>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</si>
  <si>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</si>
  <si>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</si>
  <si>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</si>
  <si>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</si>
  <si>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</si>
  <si>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</si>
  <si>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</si>
  <si>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</si>
  <si>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</si>
  <si>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</si>
  <si>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</si>
  <si>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</si>
  <si>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</si>
  <si>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</si>
  <si>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</si>
  <si>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</si>
  <si>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</si>
  <si>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</si>
  <si>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</si>
  <si>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</si>
  <si>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</si>
  <si>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</si>
  <si>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</si>
  <si>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</si>
  <si>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</si>
  <si>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</si>
  <si>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</si>
  <si>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</si>
  <si>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</si>
  <si>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</si>
  <si>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</si>
  <si>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</si>
  <si>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</si>
  <si>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</si>
  <si>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</si>
  <si>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</si>
  <si>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</si>
  <si>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</si>
  <si>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</si>
  <si>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</si>
  <si>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</si>
  <si>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</si>
  <si>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</si>
  <si>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</si>
  <si>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</si>
  <si>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</si>
  <si>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</si>
  <si>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</si>
  <si>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</si>
  <si>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</si>
  <si>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</si>
  <si>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</si>
  <si>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</si>
  <si>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</si>
  <si>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</si>
  <si>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</si>
  <si>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</si>
  <si>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</si>
  <si>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</si>
  <si>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</si>
  <si>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</si>
  <si>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</si>
  <si>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</si>
  <si>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</si>
  <si>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</si>
  <si>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</si>
  <si>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</si>
  <si>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</si>
  <si>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</si>
  <si>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</si>
  <si>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</si>
  <si>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</si>
  <si>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</si>
  <si>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</si>
  <si>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</si>
  <si>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</si>
  <si>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</si>
  <si>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</si>
  <si>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</si>
  <si>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</si>
  <si>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</si>
  <si>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</si>
  <si>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</si>
  <si>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</si>
  <si>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</si>
  <si>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</si>
  <si>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</si>
  <si>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</si>
  <si>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</si>
  <si>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</si>
  <si>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</si>
  <si>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</si>
  <si>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</si>
  <si>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</si>
  <si>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</si>
  <si>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</si>
  <si>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</si>
  <si>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</si>
  <si>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</si>
  <si>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</si>
  <si>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</si>
  <si>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</si>
  <si>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</si>
  <si>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</si>
  <si>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</si>
  <si>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</si>
  <si>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</si>
  <si>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</si>
  <si>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</si>
  <si>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</si>
  <si>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</si>
  <si>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</si>
  <si>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</si>
  <si>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</si>
  <si>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</si>
  <si>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</si>
  <si>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</si>
  <si>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</si>
  <si>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</si>
  <si>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</si>
  <si>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</si>
  <si>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</si>
  <si>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</si>
  <si>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</si>
  <si>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</si>
  <si>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</si>
  <si>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</si>
  <si>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</si>
  <si>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</si>
  <si>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</si>
  <si>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</si>
  <si>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</si>
  <si>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</si>
  <si>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</si>
  <si>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</si>
  <si>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</si>
  <si>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</si>
  <si>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</si>
  <si>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</si>
  <si>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</si>
  <si>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</si>
  <si>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</si>
  <si>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</si>
  <si>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</si>
  <si>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</si>
  <si>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</si>
  <si>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</si>
  <si>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</si>
  <si>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</si>
  <si>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</si>
  <si>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</si>
  <si>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</si>
  <si>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</si>
  <si>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</si>
  <si>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</si>
  <si>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</si>
  <si>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</si>
  <si>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</si>
  <si>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</si>
  <si>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</si>
  <si>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</si>
  <si>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</si>
  <si>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</si>
  <si>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</si>
  <si>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</si>
  <si>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</si>
  <si>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</si>
  <si>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</si>
  <si>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</si>
  <si>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</si>
  <si>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</si>
  <si>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</si>
  <si>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</si>
  <si>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</si>
  <si>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</si>
  <si>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</si>
  <si>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</si>
  <si>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</si>
  <si>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</si>
  <si>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</si>
  <si>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</si>
  <si>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</si>
  <si>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</si>
  <si>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</si>
  <si>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</si>
  <si>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</si>
  <si>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</si>
  <si>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</si>
  <si>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</si>
  <si>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</si>
  <si>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</si>
  <si>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</si>
  <si>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</si>
  <si>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</si>
  <si>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</si>
  <si>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</si>
  <si>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</si>
  <si>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</si>
  <si>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</si>
  <si>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</si>
  <si>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</si>
  <si>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</si>
  <si>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</si>
  <si>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</si>
  <si>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</si>
  <si>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</si>
  <si>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</si>
  <si>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</si>
  <si>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</si>
  <si>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</si>
  <si>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</si>
  <si>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</si>
  <si>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</si>
  <si>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</si>
  <si>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</si>
  <si>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</si>
  <si>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</si>
  <si>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</si>
  <si>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</si>
  <si>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</si>
  <si>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</si>
  <si>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</si>
  <si>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</si>
  <si>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</si>
  <si>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</si>
  <si>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</si>
  <si>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</si>
  <si>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</si>
  <si>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</si>
  <si>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</si>
  <si>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</si>
  <si>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</si>
  <si>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</si>
  <si>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</si>
  <si>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</si>
  <si>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</si>
  <si>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</si>
  <si>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</si>
  <si>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</si>
  <si>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</si>
  <si>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</si>
  <si>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</si>
  <si>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</si>
  <si>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</si>
  <si>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</si>
  <si>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</si>
  <si>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</si>
  <si>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</si>
  <si>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</si>
  <si>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</si>
  <si>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</si>
  <si>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</si>
  <si>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</si>
  <si>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</si>
  <si>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</si>
  <si>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</si>
  <si>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</si>
  <si>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</si>
  <si>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</si>
  <si>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</si>
  <si>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</si>
  <si>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</si>
  <si>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</si>
  <si>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</si>
  <si>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</si>
  <si>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</si>
  <si>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</si>
  <si>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</si>
  <si>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</si>
  <si>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</si>
  <si>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</si>
  <si>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</si>
  <si>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</si>
  <si>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</si>
  <si>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</si>
  <si>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</si>
  <si>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</si>
  <si>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</si>
  <si>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</si>
  <si>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</si>
  <si>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</si>
  <si>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</si>
  <si>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</si>
  <si>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</si>
  <si>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</si>
  <si>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</si>
  <si>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</si>
  <si>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</si>
  <si>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</si>
  <si>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</si>
  <si>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</si>
  <si>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</si>
  <si>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</si>
  <si>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</si>
  <si>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</si>
  <si>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</si>
  <si>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</si>
  <si>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</si>
  <si>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</si>
  <si>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</si>
  <si>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</si>
  <si>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</si>
  <si>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</si>
  <si>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</si>
  <si>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</si>
  <si>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</si>
  <si>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</si>
  <si>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</si>
  <si>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</si>
  <si>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</si>
  <si>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</si>
  <si>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</si>
  <si>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</si>
  <si>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</si>
  <si>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</si>
  <si>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</si>
  <si>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</si>
  <si>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</si>
  <si>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</si>
  <si>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</si>
  <si>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</si>
  <si>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</si>
  <si>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</si>
  <si>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</si>
  <si>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</si>
  <si>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</si>
  <si>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</si>
  <si>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</si>
  <si>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</si>
  <si>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</si>
  <si>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</si>
  <si>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</si>
  <si>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</si>
  <si>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</si>
  <si>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</si>
  <si>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</si>
  <si>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</si>
  <si>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</si>
  <si>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</si>
  <si>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</si>
  <si>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</si>
  <si>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</si>
  <si>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</si>
  <si>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</si>
  <si>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</si>
  <si>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</si>
  <si>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</si>
  <si>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</si>
  <si>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</si>
  <si>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</si>
  <si>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</si>
  <si>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</si>
  <si>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</si>
  <si>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</si>
  <si>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</si>
  <si>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</si>
  <si>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</si>
  <si>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</si>
  <si>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</si>
  <si>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</si>
  <si>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</si>
  <si>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</si>
  <si>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</si>
  <si>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</si>
  <si>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</si>
  <si>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</si>
  <si>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</si>
  <si>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</si>
  <si>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</si>
  <si>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</si>
  <si>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</si>
  <si>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</si>
  <si>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</si>
  <si>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</si>
  <si>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</si>
  <si>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</si>
  <si>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</si>
  <si>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</si>
  <si>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</si>
  <si>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</si>
  <si>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</si>
  <si>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</si>
  <si>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</si>
  <si>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</si>
  <si>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</si>
  <si>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</si>
  <si>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</si>
  <si>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</si>
  <si>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</si>
  <si>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</si>
  <si>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</si>
  <si>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</si>
  <si>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</si>
  <si>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</si>
  <si>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</si>
  <si>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</si>
  <si>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</si>
  <si>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</si>
  <si>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</si>
  <si>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</si>
  <si>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</si>
  <si>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</si>
  <si>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</si>
  <si>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</si>
  <si>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</si>
  <si>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</si>
  <si>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</si>
  <si>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</si>
  <si>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</si>
  <si>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</si>
  <si>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</si>
  <si>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</si>
  <si>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</si>
  <si>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</si>
  <si>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</si>
  <si>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</si>
  <si>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</si>
  <si>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</si>
  <si>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</si>
  <si>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</si>
  <si>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</si>
  <si>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</si>
  <si>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</si>
  <si>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</si>
  <si>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</si>
  <si>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</si>
  <si>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</si>
  <si>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</si>
  <si>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</si>
  <si>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</si>
  <si>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</si>
  <si>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</si>
  <si>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</si>
  <si>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</si>
  <si>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</si>
  <si>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</si>
  <si>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</si>
  <si>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</si>
  <si>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</si>
  <si>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</si>
  <si>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</si>
  <si>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</si>
  <si>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</si>
  <si>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</si>
  <si>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</si>
  <si>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</si>
  <si>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</si>
  <si>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</si>
  <si>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</si>
  <si>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</si>
  <si>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</si>
  <si>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</si>
  <si>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</si>
  <si>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</si>
  <si>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</si>
  <si>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</si>
  <si>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</si>
  <si>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</si>
  <si>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</si>
  <si>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</si>
  <si>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</si>
  <si>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</si>
  <si>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</si>
  <si>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</si>
  <si>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</si>
  <si>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</si>
  <si>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</si>
  <si>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</si>
  <si>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</si>
  <si>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</si>
  <si>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</si>
  <si>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</si>
  <si>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</si>
  <si>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</si>
  <si>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</si>
  <si>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</si>
  <si>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</si>
  <si>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</si>
  <si>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</si>
  <si>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</si>
  <si>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</si>
  <si>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</si>
  <si>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</si>
  <si>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</si>
  <si>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</si>
  <si>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</si>
  <si>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</si>
  <si>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</si>
  <si>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</si>
  <si>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</si>
  <si>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</si>
  <si>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</si>
  <si>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</si>
  <si>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</si>
  <si>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</si>
  <si>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</si>
  <si>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</si>
  <si>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</si>
  <si>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</si>
  <si>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</si>
  <si>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</si>
  <si>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</si>
  <si>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</si>
  <si>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</si>
  <si>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</si>
  <si>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</si>
  <si>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</si>
  <si>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</si>
  <si>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</si>
  <si>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</si>
  <si>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</si>
  <si>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</si>
  <si>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</si>
  <si>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</si>
  <si>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</si>
  <si>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</si>
  <si>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</si>
  <si>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</si>
  <si>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</si>
  <si>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</si>
  <si>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</si>
  <si>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</si>
  <si>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</si>
  <si>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</si>
  <si>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</si>
  <si>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</si>
  <si>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</si>
  <si>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</si>
  <si>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</si>
  <si>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</si>
  <si>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</si>
  <si>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</si>
  <si>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</si>
  <si>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</si>
  <si>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</si>
  <si>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</si>
  <si>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</si>
  <si>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</si>
  <si>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</si>
  <si>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</si>
  <si>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</si>
  <si>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</si>
  <si>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</si>
  <si>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</si>
  <si>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</si>
  <si>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</si>
  <si>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</si>
  <si>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</si>
  <si>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</si>
  <si>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</si>
  <si>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</si>
  <si>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</si>
  <si>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</si>
  <si>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</si>
  <si>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</si>
  <si>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</si>
  <si>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</si>
  <si>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</si>
  <si>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</si>
  <si>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</si>
  <si>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</si>
  <si>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</si>
  <si>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</si>
  <si>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</si>
  <si>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</si>
  <si>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</si>
  <si>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</si>
  <si>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</si>
  <si>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</si>
  <si>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</si>
  <si>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</si>
  <si>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</si>
  <si>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</si>
  <si>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</si>
  <si>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</si>
  <si>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</si>
  <si>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</si>
  <si>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</si>
  <si>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</si>
  <si>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</si>
  <si>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</si>
  <si>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</si>
  <si>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</si>
  <si>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</si>
  <si>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</si>
  <si>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</si>
  <si>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</si>
  <si>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</si>
  <si>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</si>
  <si>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</si>
  <si>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</si>
  <si>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</si>
  <si>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</si>
  <si>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</si>
  <si>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</si>
  <si>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</si>
  <si>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</si>
  <si>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</si>
  <si>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</si>
  <si>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</si>
  <si>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</si>
  <si>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</si>
  <si>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</si>
  <si>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</si>
  <si>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</si>
  <si>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</si>
  <si>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</si>
  <si>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</si>
  <si>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</si>
  <si>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</si>
  <si>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</si>
  <si>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</si>
  <si>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</si>
  <si>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</si>
  <si>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</si>
  <si>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</si>
  <si>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</si>
  <si>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</si>
  <si>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</si>
  <si>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</si>
  <si>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</si>
  <si>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</si>
  <si>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</si>
  <si>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</si>
  <si>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</si>
  <si>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</si>
  <si>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</si>
  <si>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</si>
  <si>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</si>
  <si>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</si>
  <si>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</si>
  <si>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</si>
  <si>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</si>
  <si>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</si>
  <si>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</si>
  <si>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</si>
  <si>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</si>
  <si>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</si>
  <si>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</si>
  <si>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</si>
  <si>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</si>
  <si>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</si>
  <si>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</si>
  <si>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</si>
  <si>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</si>
  <si>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</si>
  <si>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</si>
  <si>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</si>
  <si>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</si>
  <si>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</si>
  <si>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</si>
  <si>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</si>
  <si>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</si>
  <si>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</si>
  <si>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</si>
  <si>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</si>
  <si>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</si>
  <si>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</si>
  <si>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</si>
  <si>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</si>
  <si>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</si>
  <si>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</si>
  <si>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</si>
  <si>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</si>
  <si>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</si>
  <si>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</si>
  <si>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</si>
  <si>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</si>
  <si>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</si>
  <si>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</si>
  <si>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</si>
  <si>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</si>
  <si>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</si>
  <si>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</si>
  <si>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</si>
  <si>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</si>
  <si>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</si>
  <si>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</si>
  <si>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</si>
  <si>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</si>
  <si>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</si>
  <si>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</si>
  <si>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</si>
  <si>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</si>
  <si>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</si>
  <si>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</si>
  <si>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</si>
  <si>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</si>
  <si>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</si>
  <si>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</si>
  <si>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</si>
  <si>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</si>
  <si>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</si>
  <si>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</si>
  <si>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</si>
  <si>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</si>
  <si>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</si>
  <si>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</si>
  <si>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</si>
  <si>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</si>
  <si>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</si>
  <si>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</si>
  <si>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</si>
  <si>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</si>
  <si>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</si>
  <si>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</si>
  <si>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</si>
  <si>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</si>
  <si>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</si>
  <si>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</si>
  <si>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</si>
  <si>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</si>
  <si>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</si>
  <si>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</si>
  <si>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</si>
  <si>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</si>
  <si>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</si>
  <si>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</si>
  <si>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</si>
  <si>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</si>
  <si>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</si>
  <si>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</si>
  <si>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</si>
  <si>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</si>
  <si>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</si>
  <si>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</si>
  <si>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</si>
  <si>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</si>
  <si>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</si>
  <si>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</si>
  <si>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</si>
  <si>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</si>
  <si>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</si>
  <si>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</si>
  <si>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</si>
  <si>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</si>
  <si>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</si>
  <si>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</si>
  <si>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</si>
  <si>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</si>
  <si>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</si>
  <si>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</si>
  <si>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</si>
  <si>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</si>
  <si>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</si>
  <si>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</si>
  <si>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</si>
  <si>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</si>
  <si>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</si>
  <si>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</si>
  <si>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</si>
  <si>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</si>
  <si>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</si>
  <si>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</si>
  <si>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</si>
  <si>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</si>
  <si>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</si>
  <si>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</si>
  <si>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</si>
  <si>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</si>
  <si>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</si>
  <si>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</si>
  <si>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</si>
  <si>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</si>
  <si>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</si>
  <si>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</si>
  <si>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</si>
  <si>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</si>
  <si>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</si>
  <si>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</si>
  <si>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</si>
  <si>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</si>
  <si>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</si>
  <si>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</si>
  <si>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</si>
  <si>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</si>
  <si>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</si>
  <si>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</si>
  <si>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</si>
  <si>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</si>
  <si>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</si>
  <si>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</si>
  <si>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</si>
  <si>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</si>
  <si>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</si>
  <si>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</si>
  <si>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</si>
  <si>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</si>
  <si>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</si>
  <si>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</si>
  <si>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</si>
  <si>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</si>
  <si>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</si>
  <si>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</si>
  <si>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</si>
  <si>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</si>
  <si>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</si>
  <si>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</si>
  <si>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</si>
  <si>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</si>
  <si>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</si>
  <si>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</si>
  <si>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</si>
  <si>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</si>
  <si>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</si>
  <si>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</si>
  <si>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</si>
  <si>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</si>
  <si>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</si>
  <si>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</si>
  <si>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</si>
  <si>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</si>
  <si>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</si>
  <si>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</si>
  <si>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</si>
  <si>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</si>
  <si>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</si>
  <si>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</si>
  <si>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</si>
  <si>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</si>
  <si>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</si>
  <si>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</si>
  <si>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</si>
  <si>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</si>
  <si>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</si>
  <si>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</si>
  <si>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</si>
  <si>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</si>
  <si>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</si>
  <si>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</si>
  <si>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</si>
  <si>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</si>
  <si>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</si>
  <si>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</si>
  <si>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</si>
  <si>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</si>
  <si>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</si>
  <si>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</si>
  <si>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</si>
  <si>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</si>
  <si>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</si>
  <si>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</si>
  <si>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</si>
  <si>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</si>
  <si>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</si>
  <si>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</si>
  <si>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</si>
  <si>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</si>
  <si>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</si>
  <si>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</si>
  <si>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</si>
  <si>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</si>
  <si>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</si>
  <si>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</si>
  <si>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</si>
  <si>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</si>
  <si>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</si>
  <si>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</si>
  <si>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</si>
  <si>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</si>
  <si>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</si>
  <si>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</si>
  <si>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</si>
  <si>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</si>
  <si>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</si>
  <si>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</si>
  <si>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</si>
  <si>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</si>
  <si>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</si>
  <si>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</si>
  <si>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</si>
  <si>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</si>
  <si>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</si>
  <si>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</si>
  <si>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</si>
  <si>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</si>
  <si>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</si>
  <si>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</si>
  <si>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</si>
  <si>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</si>
  <si>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</si>
  <si>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</si>
  <si>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</si>
  <si>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</si>
  <si>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</si>
  <si>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</si>
  <si>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</si>
  <si>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</si>
  <si>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</si>
  <si>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</si>
  <si>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</si>
  <si>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</si>
  <si>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</si>
  <si>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</si>
  <si>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</si>
  <si>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</si>
  <si>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</si>
  <si>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</si>
  <si>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</si>
  <si>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</si>
  <si>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</si>
  <si>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</si>
  <si>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</si>
  <si>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</si>
  <si>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</si>
  <si>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</si>
  <si>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</si>
  <si>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</si>
  <si>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</si>
  <si>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</si>
  <si>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</si>
  <si>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</si>
  <si>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</si>
  <si>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</si>
  <si>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</si>
  <si>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</si>
  <si>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</si>
  <si>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</si>
  <si>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</si>
  <si>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</si>
  <si>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</si>
  <si>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</si>
  <si>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</si>
  <si>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</si>
  <si>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</si>
  <si>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</si>
  <si>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</si>
  <si>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</si>
  <si>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</si>
  <si>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</si>
  <si>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</si>
  <si>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</si>
  <si>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</si>
  <si>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</si>
  <si>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</si>
  <si>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</si>
  <si>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</si>
  <si>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</si>
  <si>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</si>
  <si>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</si>
  <si>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</si>
  <si>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</si>
  <si>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</si>
  <si>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</si>
  <si>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</si>
  <si>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</si>
  <si>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</si>
  <si>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</si>
  <si>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</si>
  <si>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</si>
  <si>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</si>
  <si>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</si>
  <si>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</si>
  <si>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</si>
  <si>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</si>
  <si>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</si>
  <si>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</si>
  <si>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</si>
  <si>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</si>
  <si>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</si>
  <si>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</si>
  <si>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</si>
  <si>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</si>
  <si>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</si>
  <si>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</si>
  <si>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</si>
  <si>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</si>
  <si>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</si>
  <si>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</si>
  <si>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</si>
  <si>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</si>
  <si>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</si>
  <si>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</si>
  <si>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</si>
  <si>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</si>
  <si>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</si>
  <si>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</si>
  <si>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</si>
  <si>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</si>
  <si>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</si>
  <si>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</si>
  <si>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</si>
  <si>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</si>
  <si>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</si>
  <si>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</si>
  <si>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</si>
  <si>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</si>
  <si>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</si>
  <si>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</si>
  <si>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</si>
  <si>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</si>
  <si>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</si>
  <si>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</si>
  <si>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</si>
  <si>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</si>
  <si>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</si>
  <si>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</si>
  <si>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</si>
  <si>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</si>
  <si>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</si>
  <si>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</si>
  <si>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</si>
  <si>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</si>
  <si>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</si>
  <si>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</si>
  <si>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</si>
  <si>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</si>
  <si>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</si>
  <si>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</si>
  <si>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</si>
  <si>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</si>
  <si>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</si>
  <si>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</si>
  <si>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</si>
  <si>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</si>
  <si>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</si>
  <si>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</si>
  <si>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</si>
  <si>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</si>
  <si>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</si>
  <si>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</si>
  <si>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</si>
  <si>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</si>
  <si>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</si>
  <si>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</si>
  <si>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</si>
  <si>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</si>
  <si>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</si>
  <si>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</si>
  <si>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</si>
  <si>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</si>
  <si>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</si>
  <si>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</si>
  <si>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</si>
  <si>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</si>
  <si>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</si>
  <si>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</si>
  <si>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</si>
  <si>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</si>
  <si>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</si>
  <si>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</si>
  <si>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</si>
  <si>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</si>
  <si>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</si>
  <si>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</si>
  <si>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</si>
  <si>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</si>
  <si>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</si>
  <si>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</si>
  <si>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</si>
  <si>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</si>
  <si>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</si>
  <si>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</si>
  <si>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</si>
  <si>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</si>
  <si>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</si>
  <si>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</si>
  <si>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</si>
  <si>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</si>
  <si>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</si>
  <si>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</si>
  <si>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</si>
  <si>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</si>
  <si>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</si>
  <si>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</si>
  <si>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</si>
  <si>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</si>
  <si>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</si>
  <si>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</si>
  <si>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</si>
  <si>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</si>
  <si>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</si>
  <si>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</si>
  <si>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</si>
  <si>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</si>
  <si>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</si>
  <si>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</si>
  <si>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</si>
  <si>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</si>
  <si>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</si>
  <si>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</si>
  <si>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</si>
  <si>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</si>
  <si>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</si>
  <si>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</si>
  <si>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</si>
  <si>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</si>
  <si>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</si>
  <si>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</si>
  <si>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</si>
  <si>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</si>
  <si>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</si>
  <si>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</si>
  <si>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</si>
  <si>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</si>
  <si>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</si>
  <si>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</si>
  <si>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</si>
  <si>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</si>
  <si>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</si>
  <si>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</si>
  <si>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</si>
  <si>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</si>
  <si>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</si>
  <si>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</si>
  <si>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</si>
  <si>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</si>
  <si>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</si>
  <si>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</si>
  <si>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</si>
  <si>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</si>
  <si>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</si>
  <si>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</si>
  <si>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</si>
  <si>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</si>
  <si>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</si>
  <si>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</si>
  <si>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</si>
  <si>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</si>
  <si>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</si>
  <si>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</si>
  <si>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</si>
  <si>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</si>
  <si>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</si>
  <si>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</si>
  <si>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</si>
  <si>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</si>
  <si>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</si>
  <si>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</si>
  <si>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</si>
  <si>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</si>
  <si>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</si>
  <si>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</si>
  <si>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</si>
  <si>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</si>
  <si>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</si>
  <si>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</si>
  <si>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</si>
  <si>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</si>
  <si>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</si>
  <si>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</si>
  <si>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</si>
  <si>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</si>
  <si>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</si>
  <si>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</si>
  <si>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</si>
  <si>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</si>
  <si>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</si>
  <si>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</si>
  <si>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</si>
  <si>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</si>
  <si>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</si>
  <si>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</si>
  <si>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</si>
  <si>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</si>
  <si>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</si>
  <si>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</si>
  <si>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</si>
  <si>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</si>
  <si>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</si>
  <si>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</si>
  <si>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</si>
  <si>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</si>
  <si>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</si>
  <si>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</si>
  <si>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</si>
  <si>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</si>
  <si>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</si>
  <si>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</si>
  <si>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</si>
  <si>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</si>
  <si>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</si>
  <si>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</si>
  <si>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</si>
  <si>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</si>
  <si>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</si>
  <si>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</si>
  <si>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</si>
  <si>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</si>
  <si>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</si>
  <si>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</si>
  <si>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</si>
  <si>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</si>
  <si>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</si>
  <si>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</si>
  <si>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</si>
  <si>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</si>
  <si>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</si>
  <si>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</si>
  <si>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</si>
  <si>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</si>
  <si>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</si>
  <si>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</si>
  <si>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</si>
  <si>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</si>
  <si>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</si>
  <si>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</si>
  <si>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</si>
  <si>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</si>
  <si>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</si>
  <si>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</si>
  <si>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</si>
  <si>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</si>
  <si>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</si>
  <si>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</si>
  <si>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</si>
  <si>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</si>
  <si>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</si>
  <si>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</si>
  <si>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</si>
  <si>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</si>
  <si>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</si>
  <si>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</si>
  <si>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</si>
  <si>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</si>
  <si>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</si>
  <si>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</si>
  <si>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</si>
  <si>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</si>
  <si>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</si>
  <si>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</si>
  <si>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</si>
  <si>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</si>
  <si>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</si>
  <si>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</si>
  <si>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</si>
  <si>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</si>
  <si>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</si>
  <si>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</si>
  <si>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</si>
  <si>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</si>
  <si>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</si>
  <si>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</si>
  <si>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</si>
  <si>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</si>
  <si>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</si>
  <si>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</si>
  <si>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</si>
  <si>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</si>
  <si>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</si>
  <si>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</si>
  <si>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</si>
  <si>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</si>
  <si>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</si>
  <si>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</si>
  <si>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</si>
  <si>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</si>
  <si>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</si>
  <si>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</si>
  <si>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</si>
  <si>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</si>
  <si>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</si>
  <si>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</si>
  <si>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</si>
  <si>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</si>
  <si>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</si>
  <si>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</si>
  <si>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</si>
  <si>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</si>
  <si>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</si>
  <si>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</si>
  <si>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</si>
  <si>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</si>
  <si>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</si>
  <si>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</si>
  <si>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</si>
  <si>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</si>
  <si>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</si>
  <si>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</si>
  <si>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</si>
  <si>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</si>
  <si>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</si>
  <si>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</si>
  <si>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</si>
  <si>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</si>
  <si>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</si>
  <si>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</si>
  <si>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</si>
  <si>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</si>
  <si>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</si>
  <si>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</si>
  <si>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</si>
  <si>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</si>
  <si>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</si>
  <si>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</si>
  <si>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</si>
  <si>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</si>
  <si>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</si>
  <si>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</si>
  <si>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</si>
  <si>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</si>
  <si>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</si>
  <si>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</si>
  <si>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</si>
  <si>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</si>
  <si>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</si>
  <si>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</si>
  <si>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</si>
  <si>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</si>
  <si>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</si>
  <si>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</si>
  <si>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</si>
  <si>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</si>
  <si>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</si>
  <si>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</si>
  <si>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</si>
  <si>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</si>
  <si>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</si>
  <si>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</si>
  <si>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</si>
  <si>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</si>
  <si>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</si>
  <si>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</si>
  <si>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</si>
  <si>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</si>
  <si>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</si>
  <si>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</si>
  <si>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</si>
  <si>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</si>
  <si>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</si>
  <si>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</si>
  <si>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</si>
  <si>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</si>
  <si>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</si>
  <si>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</si>
  <si>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</si>
  <si>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</si>
  <si>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</si>
  <si>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</si>
  <si>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</si>
  <si>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</si>
  <si>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</si>
  <si>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</si>
  <si>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</si>
  <si>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</si>
  <si>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</si>
  <si>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</si>
  <si>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</si>
  <si>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</si>
  <si>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</si>
  <si>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</si>
  <si>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</si>
  <si>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</si>
  <si>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</si>
  <si>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</si>
  <si>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</si>
  <si>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</si>
  <si>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</si>
  <si>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</si>
  <si>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</si>
  <si>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</si>
  <si>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</si>
  <si>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</si>
  <si>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</si>
  <si>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</si>
  <si>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</si>
  <si>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</si>
  <si>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</si>
  <si>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</si>
  <si>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</si>
  <si>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</si>
  <si>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</si>
  <si>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</si>
  <si>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</si>
  <si>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</si>
  <si>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</si>
  <si>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</si>
  <si>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</si>
  <si>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</si>
  <si>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</si>
  <si>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</si>
  <si>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</si>
  <si>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</si>
  <si>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</si>
  <si>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</si>
  <si>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</si>
  <si>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</si>
  <si>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</si>
  <si>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</si>
  <si>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</si>
  <si>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</si>
  <si>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</si>
  <si>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</si>
  <si>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</si>
  <si>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</si>
  <si>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</si>
  <si>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</si>
  <si>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</si>
  <si>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</si>
  <si>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</si>
  <si>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</si>
  <si>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</si>
  <si>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</si>
  <si>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</si>
  <si>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</si>
  <si>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</si>
  <si>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</si>
  <si>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</si>
  <si>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</si>
  <si>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</si>
  <si>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</si>
  <si>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</si>
  <si>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</si>
  <si>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</si>
  <si>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</si>
  <si>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</si>
  <si>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</si>
  <si>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</si>
  <si>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</si>
  <si>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</si>
  <si>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</si>
  <si>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</si>
  <si>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</si>
  <si>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</si>
  <si>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</si>
  <si>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</si>
  <si>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</si>
  <si>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</si>
  <si>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</si>
  <si>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</si>
  <si>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</si>
  <si>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</si>
  <si>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</si>
  <si>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</si>
  <si>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</si>
  <si>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</si>
  <si>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</si>
  <si>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</si>
  <si>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</si>
  <si>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</si>
  <si>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</si>
  <si>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</si>
  <si>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</si>
  <si>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</si>
  <si>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</si>
  <si>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</si>
  <si>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</si>
  <si>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</si>
  <si>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</si>
  <si>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</si>
  <si>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</si>
  <si>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</si>
  <si>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</si>
  <si>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</si>
  <si>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</si>
  <si>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</si>
  <si>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</si>
  <si>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</si>
  <si>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</si>
  <si>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</si>
  <si>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</si>
  <si>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</si>
  <si>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</si>
  <si>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</si>
  <si>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</si>
  <si>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</si>
  <si>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</si>
  <si>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</si>
  <si>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</si>
  <si>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</si>
  <si>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</si>
  <si>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</si>
  <si>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</si>
  <si>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</si>
  <si>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</si>
  <si>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</si>
  <si>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</si>
  <si>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</si>
  <si>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</si>
  <si>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</si>
  <si>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</si>
  <si>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</si>
  <si>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</si>
  <si>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</si>
  <si>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</si>
  <si>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</si>
  <si>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</si>
  <si>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</si>
  <si>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</si>
  <si>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</si>
  <si>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</si>
  <si>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</si>
  <si>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</si>
  <si>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</si>
  <si>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</si>
  <si>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</si>
  <si>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</si>
  <si>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</si>
  <si>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</si>
  <si>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</si>
  <si>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</si>
  <si>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</si>
  <si>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</si>
  <si>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</si>
  <si>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</si>
  <si>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</si>
  <si>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</si>
  <si>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</si>
  <si>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</si>
  <si>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</si>
  <si>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</si>
  <si>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</si>
  <si>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</si>
  <si>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</si>
  <si>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</si>
  <si>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</si>
  <si>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</si>
  <si>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</si>
  <si>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</si>
  <si>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</si>
  <si>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</si>
  <si>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</si>
  <si>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</si>
  <si>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</si>
  <si>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</si>
  <si>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</si>
  <si>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</si>
  <si>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</si>
  <si>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</si>
  <si>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</si>
  <si>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</si>
  <si>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</si>
  <si>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</si>
  <si>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</si>
  <si>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</si>
  <si>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</si>
  <si>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</si>
  <si>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</si>
  <si>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</si>
  <si>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</si>
  <si>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</si>
  <si>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</si>
  <si>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</si>
  <si>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</si>
  <si>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</si>
  <si>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</si>
  <si>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</si>
  <si>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</si>
  <si>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</si>
  <si>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</si>
  <si>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</si>
  <si>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</si>
  <si>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</si>
  <si>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</si>
  <si>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</si>
  <si>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</si>
  <si>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</si>
  <si>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</si>
  <si>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</si>
  <si>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</si>
  <si>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</si>
  <si>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</si>
  <si>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</si>
  <si>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</si>
  <si>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</si>
  <si>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</si>
  <si>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</si>
  <si>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</si>
  <si>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</si>
  <si>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</si>
  <si>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</si>
  <si>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</si>
  <si>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</si>
  <si>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</si>
  <si>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</si>
  <si>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</si>
  <si>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</si>
  <si>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</si>
  <si>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</si>
  <si>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</si>
  <si>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</si>
  <si>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</si>
  <si>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</si>
  <si>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</si>
  <si>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</si>
  <si>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</si>
  <si>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</si>
  <si>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</si>
  <si>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</si>
  <si>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</si>
  <si>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</si>
  <si>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</si>
  <si>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</si>
  <si>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</si>
  <si>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</si>
  <si>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</si>
  <si>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</si>
  <si>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</si>
  <si>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</si>
  <si>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</si>
  <si>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</si>
  <si>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</si>
  <si>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</si>
  <si>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</si>
  <si>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</si>
  <si>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</si>
  <si>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</si>
  <si>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</si>
  <si>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</si>
  <si>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</si>
  <si>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</si>
  <si>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</si>
  <si>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</si>
  <si>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</si>
  <si>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</si>
  <si>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</si>
  <si>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</si>
  <si>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</si>
  <si>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</si>
  <si>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</si>
  <si>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</si>
  <si>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</si>
  <si>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</si>
  <si>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</si>
  <si>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</si>
  <si>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</si>
  <si>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</si>
  <si>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</si>
  <si>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</si>
  <si>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</si>
  <si>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</si>
  <si>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</si>
  <si>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</si>
  <si>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</si>
  <si>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</si>
  <si>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</si>
  <si>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</si>
  <si>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</si>
  <si>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</si>
  <si>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</si>
  <si>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</si>
  <si>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</si>
  <si>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</si>
  <si>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</si>
  <si>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</si>
  <si>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</si>
  <si>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</si>
  <si>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</si>
  <si>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</si>
  <si>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</si>
  <si>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</si>
  <si>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</si>
  <si>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</si>
  <si>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</si>
  <si>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</si>
  <si>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</si>
  <si>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</si>
  <si>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</si>
  <si>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</si>
  <si>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</si>
  <si>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</si>
  <si>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</si>
  <si>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</si>
  <si>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</si>
  <si>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</si>
  <si>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</si>
  <si>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</si>
  <si>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</si>
  <si>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</si>
  <si>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</si>
  <si>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</si>
  <si>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</si>
  <si>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</si>
  <si>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</si>
  <si>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</si>
  <si>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</si>
  <si>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</si>
  <si>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</si>
  <si>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</si>
  <si>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</si>
  <si>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</si>
  <si>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</si>
  <si>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</si>
  <si>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</si>
  <si>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</si>
  <si>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</si>
  <si>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</si>
  <si>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</si>
  <si>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</si>
  <si>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</si>
  <si>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</si>
  <si>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</si>
  <si>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</si>
  <si>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</si>
  <si>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</si>
  <si>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</si>
  <si>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</si>
  <si>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</si>
  <si>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</si>
  <si>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</si>
  <si>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</si>
  <si>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</si>
  <si>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</si>
  <si>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</si>
  <si>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</si>
  <si>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</si>
  <si>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</si>
  <si>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</si>
  <si>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</si>
  <si>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</si>
  <si>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</si>
  <si>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</si>
  <si>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</si>
  <si>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</si>
  <si>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</si>
  <si>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</si>
  <si>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</si>
  <si>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</si>
  <si>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</si>
  <si>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</si>
  <si>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</si>
  <si>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</si>
  <si>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</si>
  <si>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</si>
  <si>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</si>
  <si>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</si>
  <si>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</si>
  <si>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</si>
  <si>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</si>
  <si>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</si>
  <si>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</si>
  <si>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</si>
  <si>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</si>
  <si>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</si>
  <si>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</si>
  <si>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</si>
  <si>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</si>
  <si>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</si>
  <si>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</si>
  <si>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</si>
  <si>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</si>
  <si>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</si>
  <si>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</si>
  <si>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</si>
  <si>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</si>
  <si>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</si>
  <si>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</si>
  <si>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</si>
  <si>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</si>
  <si>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</si>
  <si>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</si>
  <si>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</si>
  <si>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</si>
  <si>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</si>
  <si>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</si>
  <si>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</si>
  <si>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</si>
  <si>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</si>
  <si>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</si>
  <si>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</si>
  <si>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</si>
  <si>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</si>
  <si>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</si>
  <si>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</si>
  <si>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</si>
  <si>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</si>
  <si>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</si>
  <si>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</si>
  <si>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</si>
  <si>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</si>
  <si>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</si>
  <si>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</si>
  <si>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</si>
  <si>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</si>
  <si>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</si>
  <si>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</si>
  <si>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</si>
  <si>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</si>
  <si>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</si>
  <si>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</si>
  <si>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</si>
  <si>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</si>
  <si>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</si>
  <si>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</si>
  <si>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</si>
  <si>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</si>
  <si>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</si>
  <si>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</si>
  <si>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</si>
  <si>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</si>
  <si>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</si>
  <si>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</si>
  <si>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</si>
  <si>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</si>
  <si>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</si>
  <si>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</si>
  <si>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</si>
  <si>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</si>
  <si>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</si>
  <si>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</si>
  <si>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</si>
  <si>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</si>
  <si>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</si>
  <si>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</si>
  <si>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</si>
  <si>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</si>
  <si>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</si>
  <si>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</si>
  <si>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</si>
  <si>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</si>
  <si>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</si>
  <si>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</si>
  <si>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</si>
  <si>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</si>
  <si>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</si>
  <si>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</si>
  <si>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</si>
  <si>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</si>
  <si>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</si>
  <si>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</si>
  <si>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</si>
  <si>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</si>
  <si>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</si>
  <si>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</si>
  <si>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</si>
  <si>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</si>
  <si>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</si>
  <si>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</si>
  <si>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</si>
  <si>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</si>
  <si>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</si>
  <si>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</si>
  <si>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</si>
  <si>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</si>
  <si>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</si>
  <si>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</si>
  <si>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</si>
  <si>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</si>
  <si>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</si>
  <si>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</si>
  <si>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</si>
  <si>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</si>
  <si>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</si>
  <si>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</si>
  <si>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</si>
  <si>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</si>
  <si>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</si>
  <si>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</si>
  <si>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</si>
  <si>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</si>
  <si>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</si>
  <si>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</si>
  <si>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</si>
  <si>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</si>
  <si>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</si>
  <si>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</si>
  <si>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</si>
  <si>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</si>
  <si>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</si>
  <si>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</si>
  <si>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</si>
  <si>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</si>
  <si>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</si>
  <si>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</si>
  <si>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</si>
  <si>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</si>
  <si>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</si>
  <si>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</si>
  <si>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</si>
  <si>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</si>
  <si>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</si>
  <si>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</si>
  <si>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</si>
  <si>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</si>
  <si>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</si>
  <si>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</si>
  <si>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</si>
  <si>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</si>
  <si>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</si>
  <si>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</si>
  <si>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</si>
  <si>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</si>
  <si>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</si>
  <si>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</si>
  <si>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</si>
  <si>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</si>
  <si>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</si>
  <si>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</si>
  <si>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</si>
  <si>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</si>
  <si>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</si>
  <si>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</si>
  <si>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</si>
  <si>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</si>
  <si>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</si>
  <si>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</si>
  <si>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</si>
  <si>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</si>
  <si>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</si>
  <si>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</si>
  <si>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</si>
  <si>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</si>
  <si>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</si>
  <si>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</si>
  <si>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</si>
  <si>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</si>
  <si>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</si>
  <si>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</si>
  <si>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</si>
  <si>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</si>
  <si>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</si>
  <si>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</si>
  <si>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</si>
  <si>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</si>
  <si>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</si>
  <si>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</si>
  <si>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</si>
  <si>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</si>
  <si>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</si>
  <si>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</si>
  <si>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</si>
  <si>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</si>
  <si>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</si>
  <si>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</si>
  <si>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</si>
  <si>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</si>
  <si>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</si>
  <si>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</si>
  <si>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</si>
  <si>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</si>
  <si>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</si>
  <si>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</si>
  <si>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</si>
  <si>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</si>
  <si>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</si>
  <si>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</si>
  <si>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</si>
  <si>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</si>
  <si>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</si>
  <si>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</si>
  <si>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</si>
  <si>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</si>
  <si>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</si>
  <si>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</si>
  <si>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</si>
  <si>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</si>
  <si>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</si>
  <si>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</si>
  <si>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</si>
  <si>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</si>
  <si>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</si>
  <si>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</si>
  <si>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</si>
  <si>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</si>
  <si>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</si>
  <si>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</si>
  <si>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</si>
  <si>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</si>
  <si>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</si>
  <si>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</si>
  <si>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</si>
  <si>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</si>
  <si>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</si>
  <si>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</si>
  <si>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</si>
  <si>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</si>
  <si>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</si>
  <si>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</si>
  <si>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</si>
  <si>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</si>
  <si>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</si>
  <si>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</si>
  <si>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</si>
  <si>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</si>
  <si>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</si>
  <si>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</si>
  <si>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</si>
  <si>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</si>
  <si>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</si>
  <si>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</si>
  <si>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</si>
  <si>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</si>
  <si>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</si>
  <si>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</si>
  <si>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</si>
  <si>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</si>
  <si>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</si>
  <si>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</si>
  <si>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</si>
  <si>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</si>
  <si>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</si>
  <si>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</si>
  <si>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</si>
  <si>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</si>
  <si>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</si>
  <si>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</si>
  <si>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</si>
  <si>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</si>
  <si>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</si>
  <si>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</si>
  <si>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</si>
  <si>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</si>
  <si>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</si>
  <si>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</si>
  <si>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</si>
  <si>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</si>
  <si>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</si>
  <si>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</si>
  <si>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</si>
  <si>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</si>
  <si>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</si>
  <si>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</si>
  <si>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</si>
  <si>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</si>
  <si>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</si>
  <si>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</si>
  <si>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</si>
  <si>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</si>
  <si>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</si>
  <si>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</si>
  <si>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</si>
  <si>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</si>
  <si>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</si>
  <si>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</si>
  <si>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</si>
  <si>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</si>
  <si>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</si>
  <si>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</si>
  <si>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</si>
  <si>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</si>
  <si>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</si>
  <si>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</si>
  <si>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</si>
  <si>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</si>
  <si>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</si>
  <si>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</si>
  <si>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</si>
  <si>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</si>
  <si>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</si>
  <si>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</si>
  <si>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</si>
  <si>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</si>
  <si>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</si>
  <si>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</si>
  <si>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</si>
  <si>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</si>
  <si>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</si>
  <si>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</si>
  <si>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</si>
  <si>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</si>
  <si>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</si>
  <si>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</si>
  <si>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</si>
  <si>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</si>
  <si>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</si>
  <si>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</si>
  <si>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</si>
  <si>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</si>
  <si>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</si>
  <si>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</si>
  <si>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</si>
  <si>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</si>
  <si>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</si>
  <si>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</si>
  <si>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</si>
  <si>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</si>
  <si>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</si>
  <si>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</si>
  <si>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</si>
  <si>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</si>
  <si>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</si>
  <si>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</si>
  <si>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</si>
  <si>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</si>
  <si>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</si>
  <si>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</si>
  <si>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</si>
  <si>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</si>
  <si>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</si>
  <si>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</si>
  <si>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</si>
  <si>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</si>
  <si>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</si>
  <si>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</si>
  <si>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</si>
  <si>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</si>
  <si>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</si>
  <si>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</si>
  <si>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</si>
  <si>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</si>
  <si>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</si>
  <si>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</si>
  <si>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</si>
  <si>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</si>
  <si>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</si>
  <si>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</si>
  <si>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</si>
  <si>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</si>
  <si>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</si>
  <si>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</si>
  <si>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</si>
  <si>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</si>
  <si>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</si>
  <si>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</si>
  <si>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</si>
  <si>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</si>
  <si>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</si>
  <si>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</si>
  <si>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</si>
  <si>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</si>
  <si>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</si>
  <si>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</si>
  <si>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</si>
  <si>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</si>
  <si>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</si>
  <si>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</si>
  <si>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</si>
  <si>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</si>
  <si>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</si>
  <si>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</si>
  <si>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</si>
  <si>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</si>
  <si>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</si>
  <si>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</si>
  <si>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</si>
  <si>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</si>
  <si>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</si>
  <si>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</si>
  <si>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</si>
  <si>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</si>
  <si>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</si>
  <si>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</si>
  <si>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</si>
  <si>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</si>
  <si>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</si>
  <si>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</si>
  <si>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</si>
  <si>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</si>
  <si>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</si>
  <si>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</si>
  <si>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</si>
  <si>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</si>
  <si>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</si>
  <si>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</si>
  <si>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</si>
  <si>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</si>
  <si>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</si>
  <si>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</si>
  <si>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</si>
  <si>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</si>
  <si>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</si>
  <si>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</si>
  <si>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</si>
  <si>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</si>
  <si>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</si>
  <si>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</si>
  <si>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</si>
  <si>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</si>
  <si>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</si>
  <si>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</si>
  <si>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</si>
  <si>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</si>
  <si>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</si>
  <si>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</si>
  <si>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</si>
  <si>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</si>
  <si>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</si>
  <si>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</si>
  <si>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</si>
  <si>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</si>
  <si>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</si>
  <si>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</si>
  <si>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</si>
  <si>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</si>
  <si>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</si>
  <si>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</si>
  <si>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</si>
  <si>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</si>
  <si>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</si>
  <si>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</si>
  <si>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</si>
  <si>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</si>
  <si>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</si>
  <si>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</si>
  <si>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</si>
  <si>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</si>
  <si>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</si>
  <si>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</si>
  <si>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</si>
  <si>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</si>
  <si>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</si>
  <si>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</si>
  <si>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</si>
  <si>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</si>
  <si>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</si>
  <si>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</si>
  <si>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</si>
  <si>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</si>
  <si>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</si>
  <si>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</si>
  <si>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</si>
  <si>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</si>
  <si>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</si>
  <si>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</si>
  <si>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</si>
  <si>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</si>
  <si>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</si>
  <si>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</si>
  <si>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</si>
  <si>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</si>
  <si>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</si>
  <si>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</si>
  <si>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</si>
  <si>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</si>
  <si>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</si>
  <si>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</si>
  <si>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</si>
  <si>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</si>
  <si>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</si>
  <si>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</si>
  <si>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</si>
  <si>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</si>
  <si>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</si>
  <si>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</si>
  <si>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</si>
  <si>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</si>
  <si>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</si>
  <si>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</si>
  <si>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</si>
  <si>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</si>
  <si>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</si>
  <si>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</si>
  <si>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</si>
  <si>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</si>
  <si>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</si>
  <si>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</si>
  <si>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</si>
  <si>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</si>
  <si>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</si>
  <si>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</si>
  <si>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</si>
  <si>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</si>
  <si>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</si>
  <si>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</si>
  <si>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</si>
  <si>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</si>
  <si>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</si>
  <si>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</si>
  <si>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</si>
  <si>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</si>
  <si>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</si>
  <si>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</si>
  <si>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</si>
  <si>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</si>
  <si>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</si>
  <si>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</si>
  <si>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</si>
  <si>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</si>
  <si>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</si>
  <si>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</si>
  <si>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</si>
  <si>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</si>
  <si>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</si>
  <si>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</si>
  <si>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</si>
  <si>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</si>
  <si>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</si>
  <si>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</si>
  <si>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</si>
  <si>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</si>
  <si>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</si>
  <si>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</si>
  <si>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</si>
  <si>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</si>
  <si>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</si>
  <si>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</si>
  <si>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</si>
  <si>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</si>
  <si>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</si>
  <si>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</si>
  <si>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</si>
  <si>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</si>
  <si>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</si>
  <si>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</si>
  <si>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</si>
  <si>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</si>
  <si>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</si>
  <si>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</si>
  <si>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</si>
  <si>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</si>
  <si>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</si>
  <si>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</si>
  <si>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</si>
  <si>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</si>
  <si>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</si>
  <si>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</si>
  <si>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</si>
  <si>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</si>
  <si>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</si>
  <si>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</si>
  <si>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</si>
  <si>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</si>
  <si>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</si>
  <si>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</si>
  <si>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</si>
  <si>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</si>
  <si>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</si>
  <si>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</si>
  <si>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</si>
  <si>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</si>
  <si>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</si>
  <si>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</si>
  <si>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</si>
  <si>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</si>
  <si>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</si>
  <si>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</si>
  <si>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</si>
  <si>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</si>
  <si>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</si>
  <si>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</si>
  <si>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</si>
  <si>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</si>
  <si>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</si>
  <si>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</si>
  <si>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</si>
  <si>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</si>
  <si>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</si>
  <si>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</si>
  <si>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</si>
  <si>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</si>
  <si>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</si>
  <si>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</si>
  <si>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</si>
  <si>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</si>
  <si>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</si>
  <si>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</si>
  <si>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</si>
  <si>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</si>
  <si>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</si>
  <si>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</si>
  <si>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</si>
  <si>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</si>
  <si>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</si>
  <si>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</si>
  <si>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</si>
  <si>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</si>
  <si>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</si>
  <si>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</si>
  <si>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</si>
  <si>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</si>
  <si>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</si>
  <si>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</si>
  <si>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</si>
  <si>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</si>
  <si>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</si>
  <si>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</si>
  <si>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</si>
  <si>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</si>
  <si>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</si>
  <si>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</si>
  <si>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</si>
  <si>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</si>
  <si>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</si>
  <si>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</si>
  <si>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</si>
  <si>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</si>
  <si>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</si>
  <si>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</si>
  <si>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</si>
  <si>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</si>
  <si>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</si>
  <si>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</si>
  <si>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</si>
  <si>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</si>
  <si>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</si>
  <si>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</si>
  <si>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</si>
  <si>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</si>
  <si>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</si>
  <si>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</si>
  <si>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</si>
  <si>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</si>
  <si>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</si>
  <si>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</si>
  <si>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</si>
  <si>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</si>
  <si>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</si>
  <si>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</si>
  <si>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</si>
  <si>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</si>
  <si>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</si>
  <si>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</si>
  <si>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</si>
  <si>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</si>
  <si>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</si>
  <si>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</si>
  <si>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</si>
  <si>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</si>
  <si>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</si>
  <si>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</si>
  <si>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</si>
  <si>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</si>
  <si>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</si>
  <si>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</si>
  <si>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</si>
  <si>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</si>
  <si>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</si>
  <si>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</si>
  <si>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</si>
  <si>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</si>
  <si>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</si>
  <si>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</si>
  <si>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</si>
  <si>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</si>
  <si>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</si>
  <si>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</si>
  <si>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</si>
  <si>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</si>
  <si>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</si>
  <si>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</si>
  <si>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</si>
  <si>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</si>
  <si>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</si>
  <si>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</si>
  <si>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</si>
  <si>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</si>
  <si>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</si>
  <si>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</si>
  <si>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</si>
  <si>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</si>
  <si>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</si>
  <si>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</si>
  <si>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</si>
  <si>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</si>
  <si>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</si>
  <si>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</si>
  <si>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</si>
  <si>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</si>
  <si>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</si>
  <si>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</si>
  <si>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</si>
  <si>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</si>
  <si>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</si>
  <si>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</si>
  <si>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</si>
  <si>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</si>
  <si>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</si>
  <si>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</si>
  <si>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</si>
  <si>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</si>
  <si>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</si>
  <si>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</si>
  <si>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</si>
  <si>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</si>
  <si>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</si>
  <si>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</si>
  <si>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</si>
  <si>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</si>
  <si>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</si>
  <si>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</si>
  <si>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</si>
  <si>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</si>
  <si>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</si>
  <si>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</si>
  <si>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</si>
  <si>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</si>
  <si>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</si>
  <si>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</si>
  <si>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</si>
  <si>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</si>
  <si>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</si>
  <si>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</si>
  <si>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</si>
  <si>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</si>
  <si>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</si>
  <si>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</si>
  <si>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</si>
  <si>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</si>
  <si>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</si>
  <si>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</si>
  <si>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</si>
  <si>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</si>
  <si>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</si>
  <si>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</si>
  <si>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</si>
  <si>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</si>
  <si>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</si>
  <si>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</si>
  <si>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</si>
  <si>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</si>
  <si>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</si>
  <si>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</si>
  <si>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</si>
  <si>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</si>
  <si>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</si>
  <si>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</si>
  <si>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</si>
  <si>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</si>
  <si>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</si>
  <si>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</si>
  <si>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</si>
  <si>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</si>
  <si>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</si>
  <si>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</si>
  <si>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</si>
  <si>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</si>
  <si>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</si>
  <si>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</si>
  <si>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</si>
  <si>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</si>
  <si>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</si>
  <si>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</si>
  <si>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</si>
  <si>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</si>
  <si>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</si>
  <si>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</si>
  <si>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</si>
  <si>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</si>
  <si>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</si>
  <si>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</si>
  <si>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</si>
  <si>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</si>
  <si>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</si>
  <si>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</si>
  <si>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</si>
  <si>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</si>
  <si>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</si>
  <si>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</si>
  <si>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</si>
  <si>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</si>
  <si>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</si>
  <si>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</si>
  <si>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</si>
  <si>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</si>
  <si>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</si>
  <si>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</si>
  <si>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</si>
  <si>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</si>
  <si>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</si>
  <si>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</si>
  <si>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</si>
  <si>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</si>
  <si>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</si>
  <si>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</si>
  <si>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</si>
  <si>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</si>
  <si>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</si>
  <si>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</si>
  <si>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</si>
  <si>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</si>
  <si>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</si>
  <si>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</si>
  <si>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</si>
  <si>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</si>
  <si>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</si>
  <si>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</si>
  <si>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</si>
  <si>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</si>
  <si>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</si>
  <si>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</si>
  <si>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</si>
  <si>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</si>
  <si>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</si>
  <si>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</si>
  <si>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</si>
  <si>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</si>
  <si>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</si>
  <si>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</si>
  <si>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</si>
  <si>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</si>
  <si>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</si>
  <si>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</si>
  <si>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</si>
  <si>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</si>
  <si>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</si>
  <si>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</si>
  <si>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</si>
  <si>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</si>
  <si>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</si>
  <si>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</si>
  <si>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</si>
  <si>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</si>
  <si>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</si>
  <si>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</si>
  <si>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</si>
  <si>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</si>
  <si>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</si>
  <si>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</si>
  <si>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</si>
  <si>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</si>
  <si>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</si>
  <si>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</si>
  <si>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</si>
  <si>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</si>
  <si>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</si>
  <si>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</si>
  <si>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</si>
  <si>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</si>
  <si>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</si>
  <si>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</si>
  <si>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</si>
  <si>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</si>
  <si>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</si>
  <si>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</si>
  <si>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</si>
  <si>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</si>
  <si>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</si>
  <si>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</si>
  <si>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</si>
  <si>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</si>
  <si>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</si>
  <si>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</si>
  <si>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</si>
  <si>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</si>
  <si>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</si>
  <si>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</si>
  <si>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</si>
  <si>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</si>
  <si>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</si>
  <si>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</si>
  <si>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</si>
  <si>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</si>
  <si>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</si>
  <si>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</si>
  <si>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</si>
  <si>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</si>
  <si>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</si>
  <si>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</si>
  <si>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</si>
  <si>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</si>
  <si>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</si>
  <si>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</si>
  <si>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</si>
  <si>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</si>
  <si>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</si>
  <si>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</si>
  <si>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</si>
  <si>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</si>
  <si>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</si>
  <si>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</si>
  <si>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</si>
  <si>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</si>
  <si>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</si>
  <si>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</si>
  <si>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</si>
  <si>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</si>
  <si>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</si>
  <si>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</si>
  <si>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</si>
  <si>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</si>
  <si>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</si>
  <si>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</si>
  <si>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</si>
  <si>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</si>
  <si>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</si>
  <si>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</si>
  <si>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</si>
  <si>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</si>
  <si>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</si>
  <si>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</si>
  <si>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</si>
  <si>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</si>
  <si>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</si>
  <si>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</si>
  <si>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</si>
  <si>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</si>
  <si>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</si>
  <si>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</si>
  <si>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</si>
  <si>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</si>
  <si>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</si>
  <si>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</si>
  <si>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</si>
  <si>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</si>
  <si>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</si>
  <si>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</si>
  <si>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</si>
  <si>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</si>
  <si>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</si>
  <si>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</si>
  <si>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</si>
  <si>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</si>
  <si>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</si>
  <si>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</si>
  <si>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</si>
  <si>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</si>
  <si>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</si>
  <si>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</si>
  <si>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</si>
  <si>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</si>
  <si>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</si>
  <si>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</si>
  <si>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</si>
  <si>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</si>
  <si>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</si>
  <si>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</si>
  <si>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</si>
  <si>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</si>
  <si>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</si>
  <si>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</si>
  <si>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</si>
  <si>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</si>
  <si>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</si>
  <si>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</si>
  <si>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</si>
  <si>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</si>
  <si>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</si>
  <si>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</si>
  <si>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</si>
  <si>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</si>
  <si>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</si>
  <si>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</si>
  <si>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</si>
  <si>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</si>
  <si>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</si>
  <si>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</si>
  <si>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</si>
  <si>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</si>
  <si>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</si>
  <si>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</si>
  <si>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</si>
  <si>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</si>
  <si>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</si>
  <si>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</si>
  <si>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</si>
  <si>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</si>
  <si>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</si>
  <si>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</si>
  <si>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</si>
  <si>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</si>
  <si>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</si>
  <si>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</si>
  <si>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</si>
  <si>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</si>
  <si>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</si>
  <si>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</si>
  <si>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</si>
  <si>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</si>
  <si>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</si>
  <si>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</si>
  <si>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</si>
  <si>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</si>
  <si>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</si>
  <si>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</si>
  <si>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</si>
  <si>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</si>
  <si>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</si>
  <si>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</si>
  <si>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</si>
  <si>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</si>
  <si>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</si>
  <si>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</si>
  <si>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</si>
  <si>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</si>
  <si>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</si>
  <si>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</si>
  <si>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</si>
  <si>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</si>
  <si>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</si>
  <si>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</si>
  <si>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</si>
  <si>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</si>
  <si>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</si>
  <si>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</si>
  <si>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</si>
  <si>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</si>
  <si>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</si>
  <si>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</si>
  <si>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</si>
  <si>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</si>
  <si>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</si>
  <si>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</si>
  <si>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</si>
  <si>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</si>
  <si>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</si>
  <si>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</si>
  <si>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</si>
  <si>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</si>
  <si>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</si>
  <si>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</si>
  <si>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</si>
  <si>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</si>
  <si>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</si>
  <si>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</si>
  <si>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</si>
  <si>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</si>
  <si>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</si>
  <si>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</si>
  <si>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</si>
  <si>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</si>
  <si>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</si>
  <si>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</si>
  <si>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</si>
  <si>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</si>
  <si>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</si>
  <si>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</si>
  <si>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</si>
  <si>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</si>
  <si>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</si>
  <si>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</si>
  <si>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</si>
  <si>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</si>
  <si>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</si>
  <si>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</si>
  <si>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</si>
  <si>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</si>
  <si>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</si>
  <si>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</si>
  <si>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</si>
  <si>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</si>
  <si>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</si>
  <si>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</si>
  <si>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</si>
  <si>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</si>
  <si>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</si>
  <si>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</si>
  <si>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</si>
  <si>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</si>
  <si>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</si>
  <si>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</si>
  <si>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</si>
  <si>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</si>
  <si>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</si>
  <si>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</si>
  <si>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</si>
  <si>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</si>
  <si>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</si>
  <si>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</si>
  <si>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</si>
  <si>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</si>
  <si>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</si>
  <si>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</si>
  <si>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</si>
  <si>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</si>
  <si>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</si>
  <si>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</si>
  <si>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</si>
  <si>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</si>
  <si>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</si>
  <si>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</si>
  <si>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</si>
  <si>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</si>
  <si>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</si>
  <si>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</si>
  <si>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</si>
  <si>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</si>
  <si>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</si>
  <si>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</si>
  <si>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</si>
  <si>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</si>
  <si>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</si>
  <si>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</si>
  <si>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</si>
  <si>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</si>
  <si>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</si>
  <si>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</si>
  <si>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</si>
  <si>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</si>
  <si>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</si>
  <si>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</si>
  <si>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</si>
  <si>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</si>
  <si>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</si>
  <si>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</si>
  <si>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</si>
  <si>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</si>
  <si>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</si>
  <si>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</si>
  <si>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</si>
  <si>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</si>
  <si>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</si>
  <si>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</si>
  <si>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</si>
  <si>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</si>
  <si>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</si>
  <si>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</si>
  <si>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</si>
  <si>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</si>
  <si>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</si>
  <si>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</si>
  <si>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</si>
  <si>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</si>
  <si>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</si>
  <si>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</si>
  <si>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</si>
  <si>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</si>
  <si>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</si>
  <si>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</si>
  <si>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</si>
  <si>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</si>
  <si>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</si>
  <si>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</si>
  <si>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</si>
  <si>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</si>
  <si>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</si>
  <si>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</si>
  <si>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</si>
  <si>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</si>
  <si>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</si>
  <si>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</si>
  <si>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</si>
  <si>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</si>
  <si>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</si>
  <si>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</si>
  <si>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</si>
  <si>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</si>
  <si>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</si>
  <si>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</si>
  <si>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</si>
  <si>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</si>
  <si>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</si>
  <si>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</si>
  <si>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</si>
  <si>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</si>
  <si>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</si>
  <si>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</si>
  <si>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</si>
  <si>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</si>
  <si>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</si>
  <si>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</si>
  <si>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</si>
  <si>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</si>
  <si>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</si>
  <si>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</si>
  <si>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</si>
  <si>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</si>
  <si>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</si>
  <si>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</si>
  <si>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</si>
  <si>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</si>
  <si>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</si>
  <si>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</si>
  <si>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</si>
  <si>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</si>
  <si>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</si>
  <si>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</si>
  <si>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</si>
  <si>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</si>
  <si>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</si>
  <si>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</si>
  <si>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</si>
  <si>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</si>
  <si>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</si>
  <si>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</si>
  <si>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</si>
  <si>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</si>
  <si>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</si>
  <si>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</si>
  <si>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</si>
  <si>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</si>
  <si>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</si>
  <si>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</si>
  <si>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</si>
  <si>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</si>
  <si>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</si>
  <si>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</si>
  <si>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</si>
  <si>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</si>
  <si>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</si>
  <si>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</si>
  <si>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</si>
  <si>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</si>
  <si>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</si>
  <si>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</si>
  <si>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</si>
  <si>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</si>
  <si>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</si>
  <si>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</si>
  <si>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</si>
  <si>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</si>
  <si>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</si>
  <si>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</si>
  <si>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</si>
  <si>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</si>
  <si>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</si>
  <si>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</si>
  <si>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</si>
  <si>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</si>
  <si>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</si>
  <si>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</si>
  <si>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</si>
  <si>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</si>
  <si>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</si>
  <si>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</si>
  <si>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</si>
  <si>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</si>
  <si>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</si>
  <si>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</si>
  <si>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</si>
  <si>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</si>
  <si>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</si>
  <si>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</si>
  <si>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</si>
  <si>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</si>
  <si>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</si>
  <si>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</si>
  <si>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</si>
  <si>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</si>
  <si>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</si>
  <si>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</si>
  <si>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</si>
  <si>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</si>
  <si>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</si>
  <si>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</si>
  <si>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</si>
  <si>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</si>
  <si>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</si>
  <si>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</si>
  <si>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</si>
  <si>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</si>
  <si>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</si>
  <si>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</si>
  <si>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</si>
  <si>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</si>
  <si>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</si>
  <si>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</si>
  <si>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</si>
  <si>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</si>
  <si>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</si>
  <si>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</si>
  <si>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</si>
  <si>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</si>
  <si>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</si>
  <si>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</si>
  <si>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</si>
  <si>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</si>
  <si>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</si>
  <si>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</si>
  <si>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</si>
  <si>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</si>
  <si>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</si>
  <si>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</si>
  <si>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</si>
  <si>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</si>
  <si>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</si>
  <si>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</si>
  <si>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</si>
  <si>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</si>
  <si>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</si>
  <si>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</si>
  <si>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</si>
  <si>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</si>
  <si>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</si>
  <si>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</si>
  <si>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</si>
  <si>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</si>
  <si>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</si>
  <si>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</si>
  <si>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</si>
  <si>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</si>
  <si>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</si>
  <si>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</si>
  <si>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</si>
  <si>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</si>
  <si>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</si>
  <si>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</si>
  <si>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</si>
  <si>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</si>
  <si>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</si>
  <si>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</si>
  <si>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</si>
  <si>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</si>
  <si>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</si>
  <si>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</si>
  <si>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</si>
  <si>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</si>
  <si>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</si>
  <si>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</si>
  <si>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</si>
  <si>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</si>
  <si>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</si>
  <si>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</si>
  <si>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</si>
  <si>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</si>
  <si>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</si>
  <si>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</si>
  <si>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</si>
  <si>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</si>
  <si>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</si>
  <si>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</si>
  <si>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</si>
  <si>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</si>
  <si>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</si>
  <si>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</si>
  <si>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</si>
  <si>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</si>
  <si>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</si>
  <si>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</si>
  <si>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</si>
  <si>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</si>
  <si>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</si>
  <si>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</si>
  <si>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</si>
  <si>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</si>
  <si>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</si>
  <si>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</si>
  <si>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</si>
  <si>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</si>
  <si>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</si>
  <si>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</si>
  <si>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</si>
  <si>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</si>
  <si>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</si>
  <si>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</si>
  <si>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</si>
  <si>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</si>
  <si>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</si>
  <si>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</si>
  <si>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</si>
  <si>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</si>
  <si>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</si>
  <si>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</si>
  <si>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</si>
  <si>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</si>
  <si>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</si>
  <si>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</si>
  <si>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</si>
  <si>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</si>
  <si>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</si>
  <si>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</si>
  <si>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</si>
  <si>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</si>
  <si>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</si>
  <si>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</si>
  <si>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</si>
  <si>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</si>
  <si>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</si>
  <si>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</si>
  <si>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</si>
  <si>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</si>
  <si>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</si>
  <si>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</si>
  <si>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</si>
  <si>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</si>
  <si>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</si>
  <si>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</si>
  <si>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</si>
  <si>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</si>
  <si>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</si>
  <si>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</si>
  <si>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</si>
  <si>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</si>
  <si>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</si>
  <si>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</si>
  <si>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</si>
  <si>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</si>
  <si>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</si>
  <si>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</si>
  <si>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</si>
  <si>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</si>
  <si>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</si>
  <si>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</si>
  <si>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</si>
  <si>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</si>
  <si>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</si>
  <si>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</si>
  <si>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</si>
  <si>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</si>
  <si>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</si>
  <si>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</si>
  <si>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</si>
  <si>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</si>
  <si>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</si>
  <si>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</si>
  <si>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</si>
  <si>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</si>
  <si>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</si>
  <si>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</si>
  <si>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</si>
  <si>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</si>
  <si>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</si>
  <si>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</si>
  <si>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</si>
  <si>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</si>
  <si>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</si>
  <si>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</si>
  <si>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</si>
  <si>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</si>
  <si>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</si>
  <si>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</si>
  <si>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</si>
  <si>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</si>
  <si>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</si>
  <si>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</si>
  <si>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</si>
  <si>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</si>
  <si>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</si>
  <si>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</si>
  <si>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</si>
  <si>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</si>
  <si>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</si>
  <si>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</si>
  <si>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</si>
  <si>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</si>
  <si>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</si>
  <si>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</si>
  <si>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</si>
  <si>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</si>
  <si>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</si>
  <si>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</si>
  <si>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</si>
  <si>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</si>
  <si>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</si>
  <si>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</si>
  <si>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</si>
  <si>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</si>
  <si>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</si>
  <si>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</si>
  <si>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</si>
  <si>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</si>
  <si>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</si>
  <si>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</si>
  <si>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</si>
  <si>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</si>
  <si>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</si>
  <si>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</si>
  <si>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</si>
  <si>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</si>
  <si>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</si>
  <si>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</si>
  <si>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</si>
  <si>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</si>
  <si>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</si>
  <si>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</si>
  <si>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</si>
  <si>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</si>
  <si>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</si>
  <si>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</si>
  <si>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</si>
  <si>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</si>
  <si>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</si>
  <si>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</si>
  <si>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</si>
  <si>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</si>
  <si>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</si>
  <si>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</si>
  <si>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</si>
  <si>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</si>
  <si>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</si>
  <si>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</si>
  <si>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</si>
  <si>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</si>
  <si>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</si>
  <si>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</si>
  <si>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</si>
  <si>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</si>
  <si>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</si>
  <si>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</si>
  <si>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</si>
  <si>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</si>
  <si>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</si>
  <si>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</si>
  <si>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</si>
  <si>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</si>
  <si>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</si>
  <si>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</si>
  <si>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</si>
  <si>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</si>
  <si>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</si>
  <si>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</si>
  <si>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</si>
  <si>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</si>
  <si>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</si>
  <si>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</si>
  <si>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</si>
  <si>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</si>
  <si>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</si>
  <si>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</si>
  <si>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</si>
  <si>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</si>
  <si>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</si>
  <si>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</si>
  <si>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</si>
  <si>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</si>
  <si>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</si>
  <si>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</si>
  <si>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</si>
  <si>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</si>
  <si>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</si>
  <si>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</si>
  <si>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</si>
  <si>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</si>
  <si>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</si>
  <si>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</si>
  <si>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</si>
  <si>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</si>
  <si>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</si>
  <si>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</si>
  <si>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</si>
  <si>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</si>
  <si>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</si>
  <si>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</si>
  <si>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</si>
  <si>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</si>
  <si>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</si>
  <si>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</si>
  <si>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</si>
  <si>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</si>
  <si>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</si>
  <si>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</si>
  <si>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</si>
  <si>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</si>
  <si>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</si>
  <si>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</si>
  <si>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</si>
  <si>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</si>
  <si>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</si>
  <si>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</si>
  <si>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</si>
  <si>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</si>
  <si>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</si>
  <si>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</si>
  <si>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</si>
  <si>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</si>
  <si>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</si>
  <si>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</si>
  <si>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</si>
  <si>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</si>
  <si>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</si>
  <si>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</si>
  <si>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</si>
  <si>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</si>
  <si>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</si>
  <si>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</si>
  <si>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</si>
  <si>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</si>
  <si>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</si>
  <si>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</si>
  <si>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</si>
  <si>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</si>
  <si>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</si>
  <si>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</si>
  <si>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</si>
  <si>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</si>
  <si>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</si>
  <si>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</si>
  <si>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</si>
  <si>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</si>
  <si>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</si>
  <si>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</si>
  <si>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</si>
  <si>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</si>
  <si>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</si>
  <si>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</si>
  <si>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</si>
  <si>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</si>
  <si>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</si>
  <si>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</si>
  <si>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</si>
  <si>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</si>
  <si>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</si>
  <si>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</si>
  <si>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</si>
  <si>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</si>
  <si>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</si>
  <si>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</si>
  <si>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</si>
  <si>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</si>
  <si>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</si>
  <si>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</si>
  <si>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</si>
  <si>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</si>
  <si>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</si>
  <si>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</si>
  <si>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</si>
  <si>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</si>
  <si>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</si>
  <si>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</si>
  <si>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</si>
  <si>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</si>
  <si>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</si>
  <si>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</si>
  <si>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</si>
  <si>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</si>
  <si>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</si>
  <si>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</si>
  <si>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</si>
  <si>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</si>
  <si>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</si>
  <si>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</si>
  <si>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</si>
  <si>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</si>
  <si>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</si>
  <si>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</si>
  <si>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</si>
  <si>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</si>
  <si>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</si>
  <si>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</si>
  <si>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</si>
  <si>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</si>
  <si>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</si>
  <si>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</si>
  <si>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</si>
  <si>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</si>
  <si>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</si>
  <si>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</si>
  <si>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</si>
  <si>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</si>
  <si>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</si>
  <si>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</si>
  <si>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</si>
  <si>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</si>
  <si>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</si>
  <si>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</si>
  <si>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</si>
  <si>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</si>
  <si>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</si>
  <si>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</si>
  <si>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</si>
  <si>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</si>
  <si>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</si>
  <si>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</si>
  <si>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</si>
  <si>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</si>
  <si>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</si>
  <si>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</si>
  <si>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</si>
  <si>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</si>
  <si>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</si>
  <si>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</si>
  <si>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</si>
  <si>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</si>
  <si>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</si>
  <si>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</si>
  <si>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</si>
  <si>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</si>
  <si>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</si>
  <si>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</si>
  <si>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</si>
  <si>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</si>
  <si>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</si>
  <si>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</si>
  <si>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</si>
  <si>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</si>
  <si>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</si>
  <si>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</si>
  <si>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</si>
  <si>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</si>
  <si>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</si>
  <si>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</si>
  <si>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</si>
  <si>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</si>
  <si>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</si>
  <si>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</si>
  <si>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</si>
  <si>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</si>
  <si>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</si>
  <si>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</si>
  <si>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</si>
  <si>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</si>
  <si>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</si>
  <si>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</si>
  <si>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</si>
  <si>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</si>
  <si>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</si>
  <si>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</si>
  <si>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</si>
  <si>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</si>
  <si>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</si>
  <si>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</si>
  <si>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</si>
  <si>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</si>
  <si>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</si>
  <si>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</si>
  <si>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</si>
  <si>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</si>
  <si>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</si>
  <si>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</si>
  <si>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</si>
  <si>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</si>
  <si>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</si>
  <si>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</si>
  <si>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</si>
  <si>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</si>
  <si>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</si>
  <si>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</si>
  <si>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</si>
  <si>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</si>
  <si>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</si>
  <si>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</si>
  <si>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</si>
  <si>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</si>
  <si>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</si>
  <si>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</si>
  <si>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</si>
  <si>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</si>
  <si>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</si>
  <si>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</si>
  <si>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</si>
  <si>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</si>
  <si>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</si>
  <si>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</si>
  <si>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</si>
  <si>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</si>
  <si>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</si>
  <si>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</si>
  <si>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</si>
  <si>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</si>
  <si>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</si>
  <si>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</si>
  <si>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</si>
  <si>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</si>
  <si>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</si>
  <si>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</si>
  <si>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</si>
  <si>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</si>
  <si>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</si>
  <si>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</si>
  <si>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</si>
  <si>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</si>
  <si>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</si>
  <si>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</si>
  <si>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</si>
  <si>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</si>
  <si>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</si>
  <si>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</si>
  <si>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</si>
  <si>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</si>
  <si>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</si>
  <si>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</si>
  <si>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</si>
  <si>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</si>
  <si>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</si>
  <si>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</si>
  <si>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</si>
  <si>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</si>
  <si>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</si>
  <si>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</si>
  <si>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</si>
  <si>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</si>
  <si>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</si>
  <si>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</si>
  <si>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</si>
  <si>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</si>
  <si>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</si>
  <si>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</si>
  <si>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</si>
  <si>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</si>
  <si>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</si>
  <si>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</si>
  <si>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</si>
  <si>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</si>
  <si>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</si>
  <si>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</si>
  <si>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</si>
  <si>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</si>
  <si>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</si>
  <si>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</si>
  <si>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</si>
  <si>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</si>
  <si>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</si>
  <si>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</si>
  <si>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</si>
  <si>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</si>
  <si>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</si>
  <si>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</si>
  <si>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</si>
  <si>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</si>
  <si>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</si>
  <si>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</si>
  <si>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</si>
  <si>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</si>
  <si>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</si>
  <si>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</si>
  <si>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</si>
  <si>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</si>
  <si>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</si>
  <si>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</si>
  <si>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</si>
  <si>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</si>
  <si>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</si>
  <si>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</si>
  <si>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</si>
  <si>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</si>
  <si>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</si>
  <si>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</si>
  <si>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</si>
  <si>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</si>
  <si>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</si>
  <si>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</si>
  <si>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</si>
  <si>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</si>
  <si>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</si>
  <si>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</si>
  <si>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</si>
  <si>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</si>
  <si>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</si>
  <si>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</si>
  <si>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</si>
  <si>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</si>
  <si>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</si>
  <si>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</si>
  <si>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</si>
  <si>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</si>
  <si>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</si>
  <si>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</si>
  <si>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</si>
  <si>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</si>
  <si>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</si>
  <si>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</si>
  <si>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</si>
  <si>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</si>
  <si>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</si>
  <si>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</si>
  <si>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</si>
  <si>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</si>
  <si>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</si>
  <si>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</si>
  <si>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</si>
  <si>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</si>
  <si>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</si>
  <si>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</si>
  <si>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</si>
  <si>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</si>
  <si>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</si>
  <si>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</si>
  <si>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</si>
  <si>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</si>
  <si>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</si>
  <si>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</si>
  <si>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</si>
  <si>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</si>
  <si>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</si>
  <si>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</si>
  <si>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</si>
  <si>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</si>
  <si>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</si>
  <si>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</si>
  <si>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</si>
  <si>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</si>
  <si>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</si>
  <si>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</si>
  <si>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</si>
  <si>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</si>
  <si>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</si>
  <si>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</si>
  <si>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</si>
  <si>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</si>
  <si>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</si>
  <si>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</si>
  <si>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</si>
  <si>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</si>
  <si>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</si>
  <si>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</si>
  <si>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</si>
  <si>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</si>
  <si>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</si>
  <si>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</si>
  <si>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</si>
  <si>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</si>
  <si>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</si>
  <si>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</si>
  <si>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</si>
  <si>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</si>
  <si>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</si>
  <si>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</si>
  <si>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</si>
  <si>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</si>
  <si>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</si>
  <si>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</si>
  <si>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</si>
  <si>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</si>
  <si>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</si>
  <si>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</si>
  <si>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</si>
  <si>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</si>
  <si>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</si>
  <si>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</si>
  <si>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</si>
  <si>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</si>
  <si>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</si>
  <si>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</si>
  <si>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</si>
  <si>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</si>
  <si>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</si>
  <si>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</si>
  <si>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</si>
  <si>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</si>
  <si>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</si>
  <si>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</si>
  <si>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</si>
  <si>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</si>
  <si>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</si>
  <si>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</si>
  <si>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</si>
  <si>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</si>
  <si>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</si>
  <si>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</si>
  <si>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</si>
  <si>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</si>
  <si>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</si>
  <si>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</si>
  <si>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</si>
  <si>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</si>
  <si>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</si>
  <si>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</si>
  <si>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</si>
  <si>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</si>
  <si>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</si>
  <si>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</si>
  <si>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</si>
  <si>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</si>
  <si>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</si>
  <si>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</si>
  <si>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</si>
  <si>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</si>
  <si>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</si>
  <si>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</si>
  <si>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</si>
  <si>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</si>
  <si>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</si>
  <si>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</si>
  <si>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</si>
  <si>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</si>
  <si>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</si>
  <si>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</si>
  <si>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</si>
  <si>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</si>
  <si>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</si>
  <si>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</si>
  <si>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</si>
  <si>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</si>
  <si>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</si>
  <si>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</si>
  <si>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</si>
  <si>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</si>
  <si>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</si>
  <si>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</si>
  <si>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</si>
  <si>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</si>
  <si>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</si>
  <si>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</si>
  <si>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</si>
  <si>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</si>
  <si>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</si>
  <si>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</si>
  <si>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</si>
  <si>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</si>
  <si>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</si>
  <si>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</si>
  <si>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</si>
  <si>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</si>
  <si>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</si>
  <si>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</si>
  <si>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</si>
  <si>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</si>
  <si>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</si>
  <si>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</si>
  <si>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</si>
  <si>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</si>
  <si>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</si>
  <si>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</si>
  <si>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</si>
  <si>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</si>
  <si>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</si>
  <si>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</si>
  <si>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</si>
  <si>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</si>
  <si>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</si>
  <si>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</si>
  <si>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</si>
  <si>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</si>
  <si>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</si>
  <si>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</si>
  <si>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</si>
  <si>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</si>
  <si>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</si>
  <si>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</si>
  <si>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</si>
  <si>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</si>
  <si>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</si>
  <si>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</si>
  <si>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</si>
  <si>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</si>
  <si>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</si>
  <si>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</si>
  <si>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</si>
  <si>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</si>
  <si>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</si>
  <si>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</si>
  <si>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</si>
  <si>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</si>
  <si>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</si>
  <si>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</si>
  <si>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</si>
  <si>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</si>
  <si>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</si>
  <si>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</si>
  <si>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</si>
  <si>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</si>
  <si>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</si>
  <si>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</si>
  <si>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</si>
  <si>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</si>
  <si>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</si>
  <si>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</si>
  <si>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</si>
  <si>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</si>
  <si>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</si>
  <si>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</si>
  <si>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</si>
  <si>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</si>
  <si>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</si>
  <si>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</si>
  <si>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</si>
  <si>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</si>
  <si>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</si>
  <si>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</si>
  <si>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</si>
  <si>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</si>
  <si>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</si>
  <si>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</si>
  <si>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</si>
  <si>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</si>
  <si>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</si>
  <si>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</si>
  <si>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</si>
  <si>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</si>
  <si>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</si>
  <si>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</si>
  <si>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</si>
  <si>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</si>
  <si>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</si>
  <si>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</si>
  <si>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</si>
  <si>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</si>
  <si>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</si>
  <si>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</si>
  <si>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</si>
  <si>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</si>
  <si>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</si>
  <si>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</si>
  <si>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</si>
  <si>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</si>
  <si>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</si>
  <si>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</si>
  <si>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</si>
  <si>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</si>
  <si>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</si>
  <si>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</si>
  <si>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</si>
  <si>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</si>
  <si>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</si>
  <si>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</si>
  <si>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</si>
  <si>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</si>
  <si>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</si>
  <si>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</si>
  <si>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</si>
  <si>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</si>
  <si>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</si>
  <si>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</si>
  <si>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</si>
  <si>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</si>
  <si>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</si>
  <si>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</si>
  <si>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</si>
  <si>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</si>
  <si>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</si>
  <si>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</si>
  <si>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</si>
  <si>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</si>
  <si>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</si>
  <si>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</si>
  <si>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</si>
  <si>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</si>
  <si>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</si>
  <si>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</si>
  <si>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</si>
  <si>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</si>
  <si>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</si>
  <si>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</si>
  <si>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</si>
  <si>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</si>
  <si>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</si>
  <si>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</si>
  <si>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</si>
  <si>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</si>
  <si>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</si>
  <si>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</si>
  <si>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</si>
  <si>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</si>
  <si>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</si>
  <si>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</si>
  <si>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</si>
  <si>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</si>
  <si>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</si>
  <si>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</si>
  <si>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</si>
  <si>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</si>
  <si>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</si>
  <si>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</si>
  <si>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</si>
  <si>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</si>
  <si>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</si>
  <si>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</si>
  <si>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</si>
  <si>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</si>
  <si>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</si>
  <si>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</si>
  <si>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</si>
  <si>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</si>
  <si>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</si>
  <si>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</si>
  <si>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</si>
  <si>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</si>
  <si>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</si>
  <si>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</si>
  <si>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</si>
  <si>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</si>
  <si>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</si>
  <si>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</si>
  <si>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</si>
  <si>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</si>
  <si>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</si>
  <si>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</si>
  <si>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</si>
  <si>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</si>
  <si>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</si>
  <si>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</si>
  <si>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</si>
  <si>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</si>
  <si>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</si>
  <si>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</si>
  <si>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</si>
  <si>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</si>
  <si>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</si>
  <si>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</si>
  <si>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</si>
  <si>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</si>
  <si>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</si>
  <si>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</si>
  <si>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</si>
  <si>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</si>
  <si>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</si>
  <si>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</si>
  <si>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</si>
  <si>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</si>
  <si>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</si>
  <si>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</si>
  <si>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</si>
  <si>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</si>
  <si>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</si>
  <si>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</si>
  <si>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</si>
  <si>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</si>
  <si>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</si>
  <si>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</si>
  <si>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</si>
  <si>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</si>
  <si>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</si>
  <si>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</si>
  <si>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</si>
  <si>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</si>
  <si>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</si>
  <si>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</si>
  <si>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</si>
  <si>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</si>
  <si>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</si>
  <si>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</si>
  <si>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</si>
  <si>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</si>
  <si>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</si>
  <si>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</si>
  <si>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</si>
  <si>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</si>
  <si>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</si>
  <si>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</si>
  <si>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</si>
  <si>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</si>
  <si>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</si>
  <si>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</si>
  <si>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</si>
  <si>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</si>
  <si>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</si>
  <si>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</si>
  <si>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</si>
  <si>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</si>
  <si>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</si>
  <si>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</si>
  <si>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</si>
  <si>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</si>
  <si>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</si>
  <si>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</si>
  <si>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</si>
  <si>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</si>
  <si>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</si>
  <si>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</si>
  <si>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</si>
  <si>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</si>
  <si>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</si>
  <si>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</si>
  <si>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</si>
  <si>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</si>
  <si>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</si>
  <si>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</si>
  <si>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</si>
  <si>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</si>
  <si>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</si>
  <si>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</si>
  <si>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</si>
  <si>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</si>
  <si>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</si>
  <si>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</si>
  <si>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</si>
  <si>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</si>
  <si>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</si>
  <si>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</si>
  <si>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</si>
  <si>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</si>
  <si>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</si>
  <si>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</si>
  <si>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</si>
  <si>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</si>
  <si>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</si>
  <si>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</si>
  <si>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</si>
  <si>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</si>
  <si>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</si>
  <si>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</si>
  <si>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</si>
  <si>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</si>
  <si>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</si>
  <si>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</si>
  <si>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</si>
  <si>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</si>
  <si>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</si>
  <si>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</si>
  <si>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</si>
  <si>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</si>
  <si>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</si>
  <si>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</si>
  <si>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</si>
  <si>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</si>
  <si>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</si>
  <si>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</si>
  <si>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</si>
  <si>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</si>
  <si>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</si>
  <si>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</si>
  <si>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</si>
  <si>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</si>
  <si>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</si>
  <si>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</si>
  <si>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</si>
  <si>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</si>
  <si>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</si>
  <si>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</si>
  <si>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</si>
  <si>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</si>
  <si>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</si>
  <si>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</si>
  <si>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</si>
  <si>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</si>
  <si>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</si>
  <si>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</si>
  <si>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</si>
  <si>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</si>
  <si>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</si>
  <si>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</si>
  <si>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</si>
  <si>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</si>
  <si>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</si>
  <si>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</si>
  <si>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</si>
  <si>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</si>
  <si>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</si>
  <si>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</si>
  <si>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</si>
  <si>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</si>
  <si>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</si>
  <si>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</si>
  <si>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</si>
  <si>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</si>
  <si>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</si>
  <si>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</si>
  <si>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</si>
  <si>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</si>
  <si>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</si>
  <si>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</si>
  <si>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</si>
  <si>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</si>
  <si>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</si>
  <si>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</si>
  <si>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</si>
  <si>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</si>
  <si>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</si>
  <si>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</si>
  <si>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</si>
  <si>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</si>
  <si>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</si>
  <si>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</si>
  <si>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</si>
  <si>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</si>
  <si>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</si>
  <si>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</si>
  <si>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</si>
  <si>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</si>
  <si>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</si>
  <si>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</si>
  <si>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</si>
  <si>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</si>
  <si>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</si>
  <si>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</si>
  <si>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</si>
  <si>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</si>
  <si>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</si>
  <si>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</si>
  <si>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</si>
  <si>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</si>
  <si>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</si>
  <si>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</si>
  <si>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</si>
  <si>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</si>
  <si>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</si>
  <si>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</si>
  <si>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</si>
  <si>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</si>
  <si>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</si>
  <si>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</si>
  <si>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</si>
  <si>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</si>
  <si>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</si>
  <si>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</si>
  <si>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</si>
  <si>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</si>
  <si>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</si>
  <si>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</si>
  <si>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</si>
  <si>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</si>
  <si>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</si>
  <si>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</si>
  <si>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</si>
  <si>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</si>
  <si>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</si>
  <si>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</si>
  <si>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</si>
  <si>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</si>
  <si>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</si>
  <si>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</si>
  <si>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</si>
  <si>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</si>
  <si>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</si>
  <si>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</si>
  <si>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</si>
  <si>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</si>
  <si>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</si>
  <si>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</si>
  <si>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</si>
  <si>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</si>
  <si>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</si>
  <si>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</si>
  <si>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</si>
  <si>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</si>
  <si>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</si>
  <si>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</si>
  <si>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</si>
  <si>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</si>
  <si>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</si>
  <si>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</si>
  <si>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</si>
  <si>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</si>
  <si>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</si>
  <si>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</si>
  <si>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</si>
  <si>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</si>
  <si>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</si>
  <si>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</si>
  <si>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</si>
  <si>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</si>
  <si>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</si>
  <si>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</si>
  <si>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</si>
  <si>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</si>
  <si>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</si>
  <si>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</si>
  <si>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</si>
  <si>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</si>
  <si>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</si>
  <si>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</si>
  <si>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</si>
  <si>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</si>
  <si>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</si>
  <si>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</si>
  <si>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</si>
  <si>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</si>
  <si>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</si>
  <si>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</si>
  <si>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</si>
  <si>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</si>
  <si>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</si>
  <si>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</si>
  <si>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</si>
  <si>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</si>
  <si>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</si>
  <si>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</si>
  <si>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</si>
  <si>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</si>
  <si>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</si>
  <si>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</si>
  <si>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</si>
  <si>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</si>
  <si>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</si>
  <si>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</si>
  <si>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</si>
  <si>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</si>
  <si>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</si>
  <si>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</si>
  <si>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</si>
  <si>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</si>
  <si>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</si>
  <si>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</si>
  <si>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</si>
  <si>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</si>
  <si>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</si>
  <si>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</si>
  <si>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</si>
  <si>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</si>
  <si>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</si>
  <si>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</si>
  <si>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</si>
  <si>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</si>
  <si>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</si>
  <si>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</si>
  <si>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</si>
  <si>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</si>
  <si>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</si>
  <si>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</si>
  <si>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</si>
  <si>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</si>
  <si>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</si>
  <si>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</si>
  <si>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</si>
  <si>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</si>
  <si>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</si>
  <si>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</si>
  <si>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</si>
  <si>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</si>
  <si>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</si>
  <si>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</si>
  <si>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</si>
  <si>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</si>
  <si>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</si>
  <si>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</si>
  <si>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</si>
  <si>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</si>
  <si>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</si>
  <si>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</si>
  <si>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</si>
  <si>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</si>
  <si>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</si>
  <si>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</si>
  <si>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</si>
  <si>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</si>
  <si>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</si>
  <si>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</si>
  <si>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</si>
  <si>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</si>
  <si>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</si>
  <si>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</si>
  <si>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</si>
  <si>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</si>
  <si>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</si>
  <si>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</si>
  <si>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</si>
  <si>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</si>
  <si>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</si>
  <si>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</si>
  <si>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</si>
  <si>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</si>
  <si>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</si>
  <si>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</si>
  <si>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</si>
  <si>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</si>
  <si>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</si>
  <si>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</si>
  <si>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</si>
  <si>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</si>
  <si>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</si>
  <si>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</si>
  <si>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</si>
  <si>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</si>
  <si>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</si>
  <si>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</si>
  <si>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</si>
  <si>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</si>
  <si>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</si>
  <si>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</si>
  <si>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</si>
  <si>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</si>
  <si>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</si>
  <si>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</si>
  <si>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</si>
  <si>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</si>
  <si>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</si>
  <si>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</si>
  <si>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</si>
  <si>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</si>
  <si>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</si>
  <si>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</si>
  <si>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</si>
  <si>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</si>
  <si>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</si>
  <si>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</si>
  <si>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</si>
  <si>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</si>
  <si>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</si>
  <si>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</si>
  <si>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</si>
  <si>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</si>
  <si>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</si>
  <si>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</si>
  <si>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</si>
  <si>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</si>
  <si>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</si>
  <si>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</si>
  <si>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</si>
  <si>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</si>
  <si>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</si>
  <si>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</si>
  <si>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</si>
  <si>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</si>
  <si>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</si>
  <si>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</si>
  <si>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</si>
  <si>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</si>
  <si>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</si>
  <si>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</si>
  <si>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</si>
  <si>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</si>
  <si>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</si>
  <si>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</si>
  <si>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</si>
  <si>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</si>
  <si>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</si>
  <si>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</si>
  <si>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</si>
  <si>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</si>
  <si>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</si>
  <si>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</si>
  <si>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</si>
  <si>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</si>
  <si>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</si>
  <si>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</si>
  <si>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</si>
  <si>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</si>
  <si>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</si>
  <si>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</si>
  <si>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</si>
  <si>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</si>
  <si>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</si>
  <si>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</si>
  <si>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</si>
  <si>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</si>
  <si>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</si>
  <si>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</si>
  <si>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</si>
  <si>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</si>
  <si>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</si>
  <si>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</si>
  <si>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</si>
  <si>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</si>
  <si>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</si>
  <si>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</si>
  <si>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</si>
  <si>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</si>
  <si>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</si>
  <si>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</si>
  <si>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</si>
  <si>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</si>
  <si>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</si>
  <si>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</si>
  <si>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</si>
  <si>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</si>
  <si>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</si>
  <si>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</si>
  <si>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</si>
  <si>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</si>
  <si>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</si>
  <si>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</si>
  <si>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</si>
  <si>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</si>
  <si>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</si>
  <si>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</si>
  <si>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</si>
  <si>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</si>
  <si>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</si>
  <si>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</si>
  <si>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</si>
  <si>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</si>
  <si>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</si>
  <si>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</si>
  <si>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</si>
  <si>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</si>
  <si>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</si>
  <si>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</si>
  <si>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</si>
  <si>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</si>
  <si>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</si>
  <si>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</si>
  <si>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</si>
  <si>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</si>
  <si>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</si>
  <si>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</si>
  <si>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</si>
  <si>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</si>
  <si>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</si>
  <si>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</si>
  <si>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</si>
  <si>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</si>
  <si>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</si>
  <si>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</si>
  <si>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</si>
  <si>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</si>
  <si>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</si>
  <si>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</si>
  <si>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</si>
  <si>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</si>
  <si>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</si>
  <si>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</si>
  <si>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</si>
  <si>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</si>
  <si>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</si>
  <si>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</si>
  <si>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</si>
  <si>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</si>
  <si>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</si>
  <si>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</si>
  <si>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</si>
  <si>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</si>
  <si>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</si>
  <si>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</si>
  <si>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</si>
  <si>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</si>
  <si>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</si>
  <si>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</si>
  <si>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</si>
  <si>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</si>
  <si>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</si>
  <si>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</si>
  <si>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</si>
  <si>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</si>
  <si>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</si>
  <si>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</si>
  <si>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</si>
  <si>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</si>
  <si>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</si>
  <si>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</si>
  <si>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</si>
  <si>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</si>
  <si>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</si>
  <si>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</si>
  <si>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</si>
  <si>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</si>
  <si>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</si>
  <si>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</si>
  <si>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</si>
  <si>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</si>
  <si>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</si>
  <si>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</si>
  <si>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</si>
  <si>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</si>
  <si>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</si>
  <si>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</si>
  <si>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</si>
  <si>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</si>
  <si>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</si>
  <si>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</si>
  <si>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</si>
  <si>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</si>
  <si>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</si>
  <si>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</si>
  <si>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</si>
  <si>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</si>
  <si>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</si>
  <si>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</si>
  <si>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</si>
  <si>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</si>
  <si>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</si>
  <si>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</si>
  <si>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</si>
  <si>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</si>
  <si>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</si>
  <si>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</si>
  <si>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</si>
  <si>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</si>
  <si>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</si>
  <si>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</si>
  <si>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</si>
  <si>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</si>
  <si>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</si>
  <si>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</si>
  <si>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</si>
  <si>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</si>
  <si>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</si>
  <si>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</si>
  <si>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</si>
  <si>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</si>
  <si>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</si>
  <si>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</si>
  <si>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</si>
  <si>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</si>
  <si>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</si>
  <si>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</si>
  <si>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</si>
  <si>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</si>
  <si>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</si>
  <si>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</si>
  <si>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</si>
  <si>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</si>
  <si>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</si>
  <si>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</si>
  <si>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</si>
  <si>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</si>
  <si>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</si>
  <si>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</si>
  <si>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</si>
  <si>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</si>
  <si>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</si>
  <si>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</si>
  <si>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</si>
  <si>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</si>
  <si>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</si>
  <si>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</si>
  <si>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</si>
  <si>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</si>
  <si>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</si>
  <si>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</si>
  <si>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</si>
  <si>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</si>
  <si>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</si>
  <si>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</si>
  <si>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</si>
  <si>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</si>
  <si>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</si>
  <si>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</si>
  <si>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</si>
  <si>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</si>
  <si>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</si>
  <si>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</si>
  <si>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</si>
  <si>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</si>
  <si>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</si>
  <si>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</si>
  <si>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</si>
  <si>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</si>
  <si>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</si>
  <si>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</si>
  <si>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</si>
  <si>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</si>
  <si>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</si>
  <si>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</si>
  <si>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</si>
  <si>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</si>
  <si>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</si>
  <si>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</si>
  <si>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</si>
  <si>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</si>
  <si>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</si>
  <si>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</si>
  <si>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</si>
  <si>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</si>
  <si>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</si>
  <si>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</si>
  <si>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</si>
  <si>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</si>
  <si>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</si>
  <si>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</si>
  <si>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</si>
  <si>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</si>
  <si>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</si>
  <si>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</si>
  <si>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</si>
  <si>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</si>
  <si>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</si>
  <si>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</si>
  <si>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</si>
  <si>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</si>
  <si>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</si>
  <si>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</si>
  <si>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</si>
  <si>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</si>
  <si>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</si>
  <si>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</si>
  <si>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</si>
  <si>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</si>
  <si>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</si>
  <si>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</si>
  <si>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</si>
  <si>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</si>
  <si>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</si>
  <si>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</si>
  <si>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</si>
  <si>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</si>
  <si>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</si>
  <si>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</si>
  <si>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</si>
  <si>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</si>
  <si>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</si>
  <si>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</si>
  <si>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</si>
  <si>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</si>
  <si>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</si>
  <si>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</si>
  <si>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</si>
  <si>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</si>
  <si>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</si>
  <si>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</si>
  <si>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</si>
  <si>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</si>
  <si>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</si>
  <si>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</si>
  <si>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</si>
  <si>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</si>
  <si>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</si>
  <si>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</si>
  <si>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</si>
  <si>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</si>
  <si>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</si>
  <si>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</si>
  <si>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</si>
  <si>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</si>
  <si>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</si>
  <si>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</si>
  <si>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</si>
  <si>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</si>
  <si>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</si>
  <si>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</si>
  <si>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</si>
  <si>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</si>
  <si>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</si>
  <si>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</si>
  <si>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</si>
  <si>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</si>
  <si>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</si>
  <si>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</si>
  <si>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</si>
  <si>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</si>
  <si>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</si>
  <si>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</si>
  <si>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</si>
  <si>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</si>
  <si>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</si>
  <si>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</si>
  <si>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</si>
  <si>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</si>
  <si>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</si>
  <si>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</si>
  <si>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</si>
  <si>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</si>
  <si>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</si>
  <si>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</si>
  <si>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</si>
  <si>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</si>
  <si>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</si>
  <si>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</si>
  <si>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</si>
  <si>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</si>
  <si>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</si>
  <si>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</si>
  <si>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</si>
  <si>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</si>
  <si>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</si>
  <si>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</si>
  <si>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</si>
  <si>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</si>
  <si>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</si>
  <si>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</si>
  <si>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</si>
  <si>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</si>
  <si>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</si>
  <si>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</si>
  <si>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</si>
  <si>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</si>
  <si>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</si>
  <si>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</si>
  <si>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</si>
  <si>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</si>
  <si>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</si>
  <si>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</si>
  <si>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</si>
  <si>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</si>
  <si>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</si>
  <si>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</si>
  <si>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</si>
  <si>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</si>
  <si>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</si>
  <si>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</si>
  <si>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</si>
  <si>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</si>
  <si>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</si>
  <si>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</si>
  <si>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</si>
  <si>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</si>
  <si>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</si>
  <si>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</si>
  <si>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</si>
  <si>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</si>
  <si>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</si>
  <si>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</si>
  <si>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</si>
  <si>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</si>
  <si>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</si>
  <si>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</si>
  <si>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</si>
  <si>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</si>
  <si>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</si>
  <si>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</si>
  <si>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</si>
  <si>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</si>
  <si>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</si>
  <si>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</si>
  <si>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</si>
  <si>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</si>
  <si>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</si>
  <si>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</si>
  <si>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</si>
  <si>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</si>
  <si>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</si>
  <si>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</si>
  <si>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</si>
  <si>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</si>
  <si>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</si>
  <si>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</si>
  <si>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</si>
  <si>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</si>
  <si>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</si>
  <si>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</si>
  <si>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</si>
  <si>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</si>
  <si>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</si>
  <si>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</si>
  <si>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</si>
  <si>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</si>
  <si>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</si>
  <si>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</si>
  <si>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</si>
  <si>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</si>
  <si>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</si>
  <si>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</si>
  <si>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</si>
  <si>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</si>
  <si>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</si>
  <si>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</si>
  <si>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</si>
  <si>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</si>
  <si>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</si>
  <si>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</si>
  <si>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</si>
  <si>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</si>
  <si>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</si>
  <si>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</si>
  <si>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</si>
  <si>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</si>
  <si>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</si>
  <si>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</si>
  <si>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</si>
  <si>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</si>
  <si>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</si>
  <si>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</si>
  <si>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</si>
  <si>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</si>
  <si>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</si>
  <si>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</si>
  <si>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</si>
  <si>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</si>
  <si>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</si>
  <si>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</si>
  <si>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</si>
  <si>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</si>
  <si>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</si>
  <si>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</si>
  <si>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</si>
  <si>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</si>
  <si>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</si>
  <si>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</si>
  <si>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</si>
  <si>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</si>
  <si>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</si>
  <si>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</si>
  <si>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</si>
  <si>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</si>
  <si>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</si>
  <si>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</si>
  <si>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</si>
  <si>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</si>
  <si>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</si>
  <si>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</si>
  <si>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</si>
  <si>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</si>
  <si>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</si>
  <si>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</si>
  <si>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</si>
  <si>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</si>
  <si>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</si>
  <si>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</si>
  <si>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</si>
  <si>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</si>
  <si>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</si>
  <si>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</si>
  <si>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</si>
  <si>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</si>
  <si>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</si>
  <si>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</si>
  <si>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</si>
  <si>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</si>
  <si>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</si>
  <si>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</si>
  <si>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</si>
  <si>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</si>
  <si>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</si>
  <si>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</si>
  <si>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</si>
  <si>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</si>
  <si>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</si>
  <si>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</si>
  <si>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</si>
  <si>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</si>
  <si>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</si>
  <si>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</si>
  <si>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</si>
  <si>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</si>
  <si>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</si>
  <si>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</si>
  <si>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</si>
  <si>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</si>
  <si>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</si>
  <si>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</si>
  <si>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</si>
  <si>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</si>
  <si>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</si>
  <si>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</si>
  <si>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</si>
  <si>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</si>
  <si>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</si>
  <si>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</si>
  <si>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</si>
  <si>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</si>
  <si>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</si>
  <si>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</si>
  <si>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</si>
  <si>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</si>
  <si>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</si>
  <si>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</si>
  <si>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</si>
  <si>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</si>
  <si>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</si>
  <si>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</si>
  <si>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</si>
  <si>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</si>
  <si>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</si>
  <si>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</si>
  <si>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</si>
  <si>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</si>
  <si>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</si>
  <si>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</si>
  <si>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</si>
  <si>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</si>
  <si>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</si>
  <si>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</si>
  <si>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</si>
  <si>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</si>
  <si>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</si>
  <si>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</si>
  <si>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</si>
  <si>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</si>
  <si>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</si>
  <si>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</si>
  <si>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</si>
  <si>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</si>
  <si>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</si>
  <si>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</si>
  <si>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</si>
  <si>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</si>
  <si>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</si>
  <si>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</si>
  <si>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</si>
  <si>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</si>
  <si>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</si>
  <si>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</si>
  <si>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</si>
  <si>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</si>
  <si>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</si>
  <si>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</si>
  <si>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</si>
  <si>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</si>
  <si>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</si>
  <si>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</si>
  <si>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</si>
  <si>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</si>
  <si>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</si>
  <si>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</si>
  <si>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</si>
  <si>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</si>
  <si>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</si>
  <si>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</si>
  <si>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</si>
  <si>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</si>
  <si>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</si>
  <si>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</si>
  <si>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</si>
  <si>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</si>
  <si>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</si>
  <si>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</si>
  <si>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</si>
  <si>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</si>
  <si>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</si>
  <si>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</si>
  <si>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</si>
  <si>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</si>
  <si>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</si>
  <si>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</si>
  <si>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</si>
  <si>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</si>
  <si>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</si>
  <si>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</si>
  <si>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</si>
  <si>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</si>
  <si>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</si>
  <si>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</si>
  <si>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</si>
  <si>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</si>
  <si>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</si>
  <si>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</si>
  <si>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</si>
  <si>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</si>
  <si>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</si>
  <si>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</si>
  <si>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</si>
  <si>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</si>
  <si>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</si>
  <si>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</si>
  <si>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</si>
  <si>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</si>
  <si>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</si>
  <si>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</si>
  <si>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</si>
  <si>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</si>
  <si>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</si>
  <si>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</si>
  <si>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</si>
  <si>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</si>
  <si>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</si>
  <si>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</si>
  <si>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</si>
  <si>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</si>
  <si>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</si>
  <si>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</si>
  <si>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</si>
  <si>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</si>
  <si>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</si>
  <si>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</si>
  <si>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</si>
  <si>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</si>
  <si>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</si>
  <si>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</si>
  <si>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</si>
  <si>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</si>
  <si>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</si>
  <si>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</si>
  <si>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</si>
  <si>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</si>
  <si>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</si>
  <si>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</si>
  <si>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</si>
  <si>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</si>
  <si>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</si>
  <si>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</si>
  <si>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</si>
  <si>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</si>
  <si>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</si>
  <si>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</si>
  <si>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</si>
  <si>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</si>
  <si>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</si>
  <si>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</si>
  <si>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</si>
  <si>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</si>
  <si>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</si>
  <si>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</si>
  <si>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</si>
  <si>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</si>
  <si>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</si>
  <si>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</si>
  <si>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</si>
  <si>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</si>
  <si>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</si>
  <si>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</si>
  <si>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</si>
  <si>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</si>
  <si>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</si>
  <si>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</si>
  <si>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</si>
  <si>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</si>
  <si>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</si>
  <si>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</si>
  <si>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</si>
  <si>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</si>
  <si>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</si>
  <si>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</si>
  <si>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</si>
  <si>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</si>
  <si>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</si>
  <si>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</si>
  <si>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</si>
  <si>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</si>
  <si>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</si>
  <si>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</si>
  <si>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</si>
  <si>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</si>
  <si>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</si>
  <si>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</si>
  <si>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</si>
  <si>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</si>
  <si>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</si>
  <si>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</si>
  <si>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</si>
  <si>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</si>
  <si>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</si>
  <si>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</si>
  <si>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</si>
  <si>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</si>
  <si>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</si>
  <si>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</si>
  <si>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</si>
  <si>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</si>
  <si>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</si>
  <si>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</si>
  <si>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</si>
  <si>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</si>
  <si>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</si>
  <si>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</si>
  <si>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</si>
  <si>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</si>
  <si>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</si>
  <si>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</si>
  <si>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</si>
  <si>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</si>
  <si>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</si>
  <si>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</si>
  <si>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</si>
  <si>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</si>
  <si>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</si>
  <si>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</si>
  <si>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</si>
  <si>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</si>
  <si>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</si>
  <si>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</si>
  <si>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</si>
  <si>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</si>
  <si>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</si>
  <si>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</si>
  <si>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</si>
  <si>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</si>
  <si>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</si>
  <si>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</si>
  <si>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</si>
  <si>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</si>
  <si>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</si>
  <si>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</si>
  <si>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</si>
  <si>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</si>
  <si>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</si>
  <si>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</si>
  <si>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</si>
  <si>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</si>
  <si>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</si>
  <si>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</si>
  <si>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</si>
  <si>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</si>
  <si>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</si>
  <si>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</si>
  <si>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</si>
  <si>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</si>
  <si>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</si>
  <si>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</si>
  <si>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</si>
  <si>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</si>
  <si>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</si>
  <si>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</si>
  <si>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</si>
  <si>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</si>
  <si>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</si>
  <si>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</si>
  <si>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</si>
  <si>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</si>
  <si>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</si>
  <si>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</si>
  <si>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</si>
  <si>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</si>
  <si>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</si>
  <si>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</si>
  <si>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</si>
  <si>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</si>
  <si>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</si>
  <si>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</si>
  <si>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</si>
  <si>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</si>
  <si>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</si>
  <si>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</si>
  <si>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</si>
  <si>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</si>
  <si>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</si>
  <si>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</si>
  <si>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</si>
  <si>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</si>
  <si>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</si>
  <si>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</si>
  <si>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</si>
  <si>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</si>
  <si>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</si>
  <si>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</si>
  <si>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</si>
  <si>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</si>
  <si>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</si>
  <si>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</si>
  <si>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</si>
  <si>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</si>
  <si>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</si>
  <si>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</si>
  <si>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</si>
  <si>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</si>
  <si>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</si>
  <si>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</si>
  <si>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</si>
  <si>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</si>
  <si>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</si>
  <si>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</si>
  <si>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</si>
  <si>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</si>
  <si>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</si>
  <si>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</si>
  <si>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</si>
  <si>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</si>
  <si>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</si>
  <si>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</si>
  <si>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</si>
  <si>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</si>
  <si>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</si>
  <si>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</si>
  <si>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</si>
  <si>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</si>
  <si>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</si>
  <si>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</si>
  <si>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</si>
  <si>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</si>
  <si>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</si>
  <si>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</si>
  <si>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</si>
  <si>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</si>
  <si>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</si>
  <si>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</si>
  <si>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</si>
  <si>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</si>
  <si>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</si>
  <si>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</si>
  <si>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</si>
  <si>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</si>
  <si>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</si>
  <si>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</si>
  <si>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</si>
  <si>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</si>
  <si>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</si>
  <si>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</si>
  <si>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</si>
  <si>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</si>
  <si>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</si>
  <si>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</si>
  <si>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</si>
  <si>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</si>
  <si>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</si>
  <si>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</si>
  <si>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</si>
  <si>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</si>
  <si>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</si>
  <si>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</si>
  <si>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</si>
  <si>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</si>
  <si>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</si>
  <si>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</si>
  <si>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</si>
  <si>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</si>
  <si>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</si>
  <si>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</si>
  <si>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</si>
  <si>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</si>
  <si>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</si>
  <si>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</si>
  <si>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</si>
  <si>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</si>
  <si>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</si>
  <si>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</si>
  <si>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</si>
  <si>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</si>
  <si>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</si>
  <si>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</si>
  <si>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</si>
  <si>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</si>
  <si>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</si>
  <si>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</si>
  <si>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</si>
  <si>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</si>
  <si>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</si>
  <si>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</si>
  <si>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</si>
  <si>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</si>
  <si>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</si>
  <si>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</si>
  <si>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</si>
  <si>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</si>
  <si>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</si>
  <si>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</si>
  <si>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</si>
  <si>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</si>
  <si>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</si>
  <si>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</si>
  <si>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</si>
  <si>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</si>
  <si>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</si>
  <si>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</si>
  <si>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</si>
  <si>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</si>
  <si>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</si>
  <si>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</si>
  <si>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</si>
  <si>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</si>
  <si>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</si>
  <si>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</si>
  <si>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</si>
  <si>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</si>
  <si>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</si>
  <si>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</si>
  <si>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</si>
  <si>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</si>
  <si>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</si>
  <si>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</si>
  <si>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</si>
  <si>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</si>
  <si>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</si>
  <si>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</si>
  <si>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</si>
  <si>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</si>
  <si>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</si>
  <si>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</si>
  <si>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</si>
  <si>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</si>
  <si>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</si>
  <si>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</si>
  <si>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</si>
  <si>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</si>
  <si>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</si>
  <si>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</si>
  <si>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</si>
  <si>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</si>
  <si>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</si>
  <si>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</si>
  <si>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</si>
  <si>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</si>
  <si>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</si>
  <si>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</si>
  <si>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</si>
  <si>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</si>
  <si>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</si>
  <si>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</si>
  <si>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</si>
  <si>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</si>
  <si>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</si>
  <si>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</si>
  <si>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</si>
  <si>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</si>
  <si>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</si>
  <si>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</si>
  <si>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</si>
  <si>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</si>
  <si>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</si>
  <si>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</si>
  <si>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</si>
  <si>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</si>
  <si>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</si>
  <si>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</si>
  <si>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</si>
  <si>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</si>
  <si>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</si>
  <si>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</si>
  <si>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</si>
  <si>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</si>
  <si>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</si>
  <si>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</si>
  <si>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</si>
  <si>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</si>
  <si>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</si>
  <si>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</si>
  <si>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</si>
  <si>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</si>
  <si>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</si>
  <si>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</si>
  <si>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</si>
  <si>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</si>
  <si>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</si>
  <si>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</si>
  <si>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</si>
  <si>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</si>
  <si>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</si>
  <si>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</si>
  <si>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</si>
  <si>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</si>
  <si>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</si>
  <si>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</si>
  <si>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</si>
  <si>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</si>
  <si>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</si>
  <si>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</si>
  <si>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</si>
  <si>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</si>
  <si>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</si>
  <si>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</si>
  <si>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</si>
  <si>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</si>
  <si>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</si>
  <si>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</si>
  <si>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</si>
  <si>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</si>
  <si>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</si>
  <si>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</si>
  <si>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</si>
  <si>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</si>
  <si>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</si>
  <si>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</si>
  <si>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</si>
  <si>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</si>
  <si>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</si>
  <si>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</si>
  <si>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</si>
  <si>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</si>
  <si>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</si>
  <si>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</si>
  <si>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</si>
  <si>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</si>
  <si>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</si>
  <si>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</si>
  <si>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</si>
  <si>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</si>
  <si>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</si>
  <si>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</si>
  <si>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</si>
  <si>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</si>
  <si>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</si>
  <si>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</si>
  <si>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</si>
  <si>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</si>
  <si>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</si>
  <si>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</si>
  <si>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</si>
  <si>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</si>
  <si>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</si>
  <si>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</si>
  <si>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</si>
  <si>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</si>
  <si>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</si>
  <si>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</si>
  <si>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</si>
  <si>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</si>
  <si>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</si>
  <si>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</si>
  <si>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</si>
  <si>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</si>
  <si>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</si>
  <si>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</si>
  <si>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</si>
  <si>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</si>
  <si>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</si>
  <si>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</si>
  <si>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</si>
  <si>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</si>
  <si>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</si>
  <si>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</si>
  <si>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</si>
  <si>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</si>
  <si>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</si>
  <si>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</si>
  <si>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</si>
  <si>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</si>
  <si>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</si>
  <si>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</si>
  <si>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</si>
  <si>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</si>
  <si>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</si>
  <si>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</si>
  <si>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</si>
  <si>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</si>
  <si>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</si>
  <si>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</si>
  <si>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</si>
  <si>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</si>
  <si>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</si>
  <si>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</si>
  <si>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</si>
  <si>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</si>
  <si>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</si>
  <si>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</si>
  <si>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</si>
  <si>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</si>
  <si>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</si>
  <si>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</si>
  <si>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</si>
  <si>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</si>
  <si>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</si>
  <si>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</si>
  <si>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</si>
  <si>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</si>
  <si>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</si>
  <si>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</si>
  <si>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</si>
  <si>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</si>
  <si>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</si>
  <si>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</si>
  <si>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</si>
  <si>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</si>
  <si>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</si>
  <si>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</si>
  <si>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</si>
  <si>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</si>
  <si>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</si>
  <si>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</si>
  <si>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</si>
  <si>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</si>
  <si>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</si>
  <si>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</si>
  <si>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</si>
  <si>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</si>
  <si>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</si>
  <si>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</si>
  <si>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</si>
  <si>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</si>
  <si>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</si>
  <si>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</si>
  <si>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</si>
  <si>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</si>
  <si>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</si>
  <si>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</si>
  <si>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</si>
  <si>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</si>
  <si>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</si>
  <si>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</si>
  <si>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</si>
  <si>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</si>
  <si>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</si>
  <si>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</si>
  <si>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</si>
  <si>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</si>
  <si>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</si>
  <si>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</si>
  <si>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</si>
  <si>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</si>
  <si>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</si>
  <si>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</si>
  <si>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</si>
  <si>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</si>
  <si>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</si>
  <si>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</si>
  <si>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</si>
  <si>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</si>
  <si>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</si>
  <si>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</si>
  <si>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</si>
  <si>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</si>
  <si>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</si>
  <si>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</si>
  <si>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</si>
  <si>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</si>
  <si>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</si>
  <si>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</si>
  <si>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</si>
  <si>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</si>
  <si>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</si>
  <si>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</si>
  <si>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</si>
  <si>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</si>
  <si>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</si>
  <si>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</si>
  <si>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</si>
  <si>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</si>
  <si>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</si>
  <si>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</si>
  <si>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</si>
  <si>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</si>
  <si>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</si>
  <si>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</si>
  <si>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</si>
  <si>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</si>
  <si>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</si>
  <si>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</si>
  <si>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</si>
  <si>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</si>
  <si>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</si>
  <si>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</si>
  <si>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</si>
  <si>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</si>
  <si>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</si>
  <si>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</si>
  <si>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</si>
  <si>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</si>
  <si>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</si>
  <si>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</si>
  <si>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</si>
  <si>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</si>
  <si>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</si>
  <si>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</si>
  <si>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</si>
  <si>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</si>
  <si>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</si>
  <si>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</si>
  <si>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</si>
  <si>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</si>
  <si>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</si>
  <si>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</si>
  <si>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</si>
  <si>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</si>
  <si>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</si>
  <si>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</si>
  <si>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</si>
  <si>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</si>
  <si>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</si>
  <si>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</si>
  <si>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</si>
  <si>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</si>
  <si>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</si>
  <si>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</si>
  <si>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</si>
  <si>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</si>
  <si>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</si>
  <si>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</si>
  <si>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</si>
  <si>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</si>
  <si>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</si>
  <si>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</si>
  <si>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</si>
  <si>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</si>
  <si>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</si>
  <si>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</si>
  <si>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</si>
  <si>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</si>
  <si>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</si>
  <si>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</si>
  <si>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</si>
  <si>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</si>
  <si>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</si>
  <si>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</si>
  <si>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</si>
  <si>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</si>
  <si>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</si>
  <si>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</si>
  <si>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</si>
  <si>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</si>
  <si>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</si>
  <si>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</si>
  <si>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</si>
  <si>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</si>
  <si>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</si>
  <si>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</si>
  <si>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</si>
  <si>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</si>
  <si>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</si>
  <si>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</si>
  <si>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</si>
  <si>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</si>
  <si>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</si>
  <si>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</si>
  <si>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</si>
  <si>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</si>
  <si>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</si>
  <si>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</si>
  <si>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</si>
  <si>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</si>
  <si>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</si>
  <si>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</si>
  <si>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</si>
  <si>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</si>
  <si>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</si>
  <si>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</si>
  <si>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</si>
  <si>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</si>
  <si>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</si>
  <si>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</si>
  <si>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</si>
  <si>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</si>
  <si>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</si>
  <si>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</si>
  <si>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</si>
  <si>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</si>
  <si>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</si>
  <si>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</si>
  <si>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</si>
  <si>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</si>
  <si>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</si>
  <si>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</si>
  <si>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</si>
  <si>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</si>
  <si>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</si>
  <si>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</si>
  <si>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</si>
  <si>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</si>
  <si>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</si>
  <si>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</si>
  <si>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</si>
  <si>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</si>
  <si>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</si>
  <si>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</si>
  <si>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</si>
  <si>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</si>
  <si>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</si>
  <si>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</si>
  <si>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</si>
  <si>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</si>
  <si>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</si>
  <si>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</si>
  <si>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</si>
  <si>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</si>
  <si>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</si>
  <si>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</si>
  <si>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</si>
  <si>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</si>
  <si>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</si>
  <si>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</si>
  <si>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</si>
  <si>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</si>
  <si>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</si>
  <si>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</si>
  <si>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</si>
  <si>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</si>
  <si>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</si>
  <si>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</si>
  <si>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</si>
  <si>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</si>
  <si>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</si>
  <si>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</si>
  <si>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</si>
  <si>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</si>
  <si>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</si>
  <si>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</si>
  <si>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</si>
  <si>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</si>
  <si>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</si>
  <si>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</si>
  <si>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</si>
  <si>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</si>
  <si>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</si>
  <si>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</si>
  <si>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</si>
  <si>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</si>
  <si>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</si>
  <si>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</si>
  <si>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</si>
  <si>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</si>
  <si>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</si>
  <si>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</si>
  <si>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</si>
  <si>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</si>
  <si>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</si>
  <si>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</si>
  <si>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</si>
  <si>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</si>
  <si>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</si>
  <si>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</si>
  <si>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</si>
  <si>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</si>
  <si>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</si>
  <si>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</si>
  <si>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</si>
  <si>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</si>
  <si>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</si>
  <si>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</si>
  <si>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</si>
  <si>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</si>
  <si>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</si>
  <si>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</si>
  <si>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</si>
  <si>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</si>
  <si>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</si>
  <si>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</si>
  <si>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</si>
  <si>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</si>
  <si>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</si>
  <si>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</si>
  <si>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</si>
  <si>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</si>
  <si>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</si>
  <si>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</si>
  <si>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</si>
  <si>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</si>
  <si>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</si>
  <si>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</si>
  <si>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</si>
  <si>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</si>
  <si>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</si>
  <si>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</si>
  <si>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</si>
  <si>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</si>
  <si>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</si>
  <si>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</si>
  <si>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</si>
  <si>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</si>
  <si>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</si>
  <si>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</si>
  <si>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</si>
  <si>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</si>
  <si>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</si>
  <si>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</si>
  <si>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</si>
  <si>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</si>
  <si>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</si>
  <si>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</si>
  <si>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</si>
  <si>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</si>
  <si>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</si>
  <si>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</si>
  <si>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</si>
  <si>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</si>
  <si>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</si>
  <si>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</si>
  <si>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</si>
  <si>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</si>
  <si>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</si>
  <si>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</si>
  <si>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</si>
  <si>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</si>
  <si>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</si>
  <si>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</si>
  <si>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</si>
  <si>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</si>
  <si>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</si>
  <si>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</si>
  <si>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</si>
  <si>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</si>
  <si>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</si>
  <si>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</si>
  <si>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</si>
  <si>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</si>
  <si>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</si>
  <si>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</si>
  <si>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</si>
  <si>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</si>
  <si>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</si>
  <si>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</si>
  <si>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</si>
  <si>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</si>
  <si>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</si>
  <si>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</si>
  <si>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</si>
  <si>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</si>
  <si>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</si>
  <si>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</si>
  <si>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</si>
  <si>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</si>
  <si>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</si>
  <si>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</si>
  <si>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</si>
  <si>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</si>
  <si>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</si>
  <si>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</si>
  <si>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</si>
  <si>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</si>
  <si>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</si>
  <si>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</si>
  <si>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</si>
  <si>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</si>
  <si>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</si>
  <si>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</si>
  <si>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</si>
  <si>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</si>
  <si>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</si>
  <si>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</si>
  <si>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</si>
  <si>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</si>
  <si>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</si>
  <si>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</si>
  <si>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</si>
  <si>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</si>
  <si>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</si>
  <si>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</si>
  <si>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</si>
  <si>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</si>
  <si>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</si>
  <si>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</si>
  <si>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</si>
  <si>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</si>
  <si>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</si>
  <si>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</si>
  <si>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</si>
  <si>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</si>
  <si>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</si>
  <si>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</si>
  <si>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</si>
  <si>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</si>
  <si>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</si>
  <si>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</si>
  <si>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</si>
  <si>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</si>
  <si>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</si>
  <si>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</si>
  <si>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</si>
  <si>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</si>
  <si>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</si>
  <si>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</si>
  <si>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</si>
  <si>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</si>
  <si>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</si>
  <si>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</si>
  <si>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</si>
  <si>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</si>
  <si>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</si>
  <si>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</si>
  <si>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</si>
  <si>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</si>
  <si>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</si>
  <si>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</si>
  <si>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</si>
  <si>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</si>
  <si>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</si>
  <si>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</si>
  <si>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</si>
  <si>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</si>
  <si>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</si>
  <si>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</si>
  <si>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</si>
  <si>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</si>
  <si>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</si>
  <si>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</si>
  <si>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</si>
  <si>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</si>
  <si>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</si>
  <si>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</si>
  <si>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</si>
  <si>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</si>
  <si>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</si>
  <si>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</si>
  <si>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</si>
  <si>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</si>
  <si>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</si>
  <si>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</si>
  <si>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</si>
  <si>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</si>
  <si>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</si>
  <si>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</si>
  <si>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</si>
  <si>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</si>
  <si>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</si>
  <si>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</si>
  <si>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</si>
  <si>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</si>
  <si>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</si>
  <si>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</si>
  <si>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</si>
  <si>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</si>
  <si>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</si>
  <si>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</si>
  <si>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</si>
  <si>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</si>
  <si>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</si>
  <si>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</si>
  <si>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</si>
  <si>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</si>
  <si>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</si>
  <si>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</si>
  <si>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</si>
  <si>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</si>
  <si>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</si>
  <si>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</si>
  <si>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</si>
  <si>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</si>
  <si>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</si>
  <si>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</si>
  <si>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</si>
  <si>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</si>
  <si>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</si>
  <si>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</si>
  <si>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</si>
  <si>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</si>
  <si>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</si>
  <si>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</si>
  <si>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</si>
  <si>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</si>
  <si>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</si>
  <si>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</si>
  <si>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</si>
  <si>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</si>
  <si>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</si>
  <si>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</si>
  <si>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</si>
  <si>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</si>
  <si>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</si>
  <si>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</si>
  <si>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</si>
  <si>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</si>
  <si>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</si>
  <si>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</si>
  <si>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</si>
  <si>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</si>
  <si>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</si>
  <si>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</si>
  <si>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</si>
  <si>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</si>
  <si>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</si>
  <si>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</si>
  <si>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</si>
  <si>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</si>
  <si>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</si>
  <si>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</si>
  <si>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</si>
  <si>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</si>
  <si>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</si>
  <si>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</si>
  <si>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</si>
  <si>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</si>
  <si>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</si>
  <si>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</si>
  <si>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</si>
  <si>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</si>
  <si>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</si>
  <si>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</si>
  <si>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</si>
  <si>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</si>
  <si>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</si>
  <si>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</si>
  <si>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</si>
  <si>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</si>
  <si>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</si>
  <si>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</si>
  <si>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</si>
  <si>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</si>
  <si>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</si>
  <si>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</si>
  <si>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</si>
  <si>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</si>
  <si>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</si>
  <si>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</si>
  <si>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</si>
  <si>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</si>
  <si>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</si>
  <si>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</si>
  <si>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</si>
  <si>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</si>
  <si>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</si>
  <si>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</si>
  <si>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</si>
  <si>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</si>
  <si>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</si>
  <si>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</si>
  <si>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</si>
  <si>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</si>
  <si>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</si>
  <si>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</si>
  <si>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</si>
  <si>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</si>
  <si>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</si>
  <si>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</si>
  <si>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</si>
  <si>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</si>
  <si>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</si>
  <si>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</si>
  <si>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</si>
  <si>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</si>
  <si>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</si>
  <si>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</si>
  <si>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</si>
  <si>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</si>
  <si>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</si>
  <si>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</si>
  <si>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</si>
  <si>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</si>
  <si>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</si>
  <si>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</si>
  <si>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</si>
  <si>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</si>
  <si>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</si>
  <si>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</si>
  <si>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</si>
  <si>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</si>
  <si>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</si>
  <si>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</si>
  <si>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</si>
  <si>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</si>
  <si>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</si>
  <si>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</si>
  <si>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</si>
  <si>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</si>
  <si>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</si>
  <si>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</si>
  <si>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</si>
  <si>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</si>
  <si>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</si>
  <si>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</si>
  <si>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</si>
  <si>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</si>
  <si>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</si>
  <si>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</si>
  <si>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</si>
  <si>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</si>
  <si>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</si>
  <si>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</si>
  <si>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</si>
  <si>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</si>
  <si>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</si>
  <si>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</si>
  <si>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</si>
  <si>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</si>
  <si>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</si>
  <si>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</si>
  <si>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</si>
  <si>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</si>
  <si>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</si>
  <si>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</si>
  <si>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</si>
  <si>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</si>
  <si>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</si>
  <si>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</si>
  <si>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</si>
  <si>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</si>
  <si>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</si>
  <si>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</si>
  <si>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</si>
  <si>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</si>
  <si>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</si>
  <si>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</si>
  <si>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</si>
  <si>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</si>
  <si>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</si>
  <si>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</si>
  <si>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</si>
  <si>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</si>
  <si>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</si>
  <si>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</si>
  <si>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</si>
  <si>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</si>
  <si>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</si>
  <si>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</si>
  <si>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</si>
  <si>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</si>
  <si>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</si>
  <si>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</si>
  <si>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</si>
  <si>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</si>
  <si>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</si>
  <si>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</si>
  <si>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</si>
  <si>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</si>
  <si>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</si>
  <si>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</si>
  <si>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</si>
  <si>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</si>
  <si>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</si>
  <si>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</si>
  <si>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</si>
  <si>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</si>
  <si>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</si>
  <si>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</si>
  <si>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</si>
  <si>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</si>
  <si>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</si>
  <si>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</si>
  <si>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</si>
  <si>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</si>
  <si>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</si>
  <si>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</si>
  <si>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</si>
  <si>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</si>
  <si>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</si>
  <si>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</si>
  <si>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</si>
  <si>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</si>
  <si>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</si>
  <si>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</si>
  <si>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</si>
  <si>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</si>
  <si>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</si>
  <si>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</si>
  <si>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</si>
  <si>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</si>
  <si>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</si>
  <si>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</si>
  <si>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</si>
  <si>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</si>
  <si>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</si>
  <si>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</si>
  <si>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</si>
  <si>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</si>
  <si>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</si>
  <si>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</si>
  <si>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</si>
  <si>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</si>
  <si>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</si>
  <si>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</si>
  <si>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</si>
  <si>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</si>
  <si>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</si>
  <si>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</si>
  <si>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</si>
  <si>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</si>
  <si>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</si>
  <si>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</si>
  <si>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</si>
  <si>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</si>
  <si>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</si>
  <si>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</si>
  <si>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</si>
  <si>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</si>
  <si>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</si>
  <si>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</si>
  <si>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</si>
  <si>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</si>
  <si>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</si>
  <si>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</si>
  <si>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</si>
  <si>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</si>
  <si>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</si>
  <si>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</si>
  <si>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</si>
  <si>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</si>
  <si>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</si>
  <si>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</si>
  <si>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</si>
  <si>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</si>
  <si>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</si>
  <si>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</si>
  <si>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</si>
  <si>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</si>
  <si>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</si>
  <si>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</si>
  <si>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</si>
  <si>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</si>
  <si>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</si>
  <si>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</si>
  <si>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</si>
  <si>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</si>
  <si>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</si>
  <si>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</si>
  <si>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</si>
  <si>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</si>
  <si>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</si>
  <si>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</si>
  <si>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</si>
  <si>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</si>
  <si>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</si>
  <si>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</si>
  <si>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</si>
  <si>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</si>
  <si>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</si>
  <si>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</si>
  <si>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</si>
  <si>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</si>
  <si>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</si>
  <si>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</si>
  <si>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</si>
  <si>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</si>
  <si>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</si>
  <si>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</si>
  <si>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</si>
  <si>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</si>
  <si>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</si>
  <si>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</si>
  <si>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</si>
  <si>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</si>
  <si>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</si>
  <si>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</si>
  <si>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</si>
  <si>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</si>
  <si>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</si>
  <si>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</si>
  <si>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</si>
  <si>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</si>
  <si>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</si>
  <si>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</si>
  <si>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</si>
  <si>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</si>
  <si>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</si>
  <si>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</si>
  <si>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</si>
  <si>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</si>
  <si>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</si>
  <si>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</si>
  <si>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</si>
  <si>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</si>
  <si>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</si>
  <si>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</si>
  <si>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</si>
  <si>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</si>
  <si>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</si>
  <si>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</si>
  <si>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</si>
  <si>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</si>
  <si>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</si>
  <si>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</si>
  <si>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</si>
  <si>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</si>
  <si>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</si>
  <si>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</si>
  <si>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</si>
  <si>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</si>
  <si>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</si>
  <si>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</si>
  <si>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</si>
  <si>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</si>
  <si>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</si>
  <si>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</si>
  <si>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</si>
  <si>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</si>
  <si>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</si>
  <si>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</si>
  <si>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</si>
  <si>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</si>
  <si>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</si>
  <si>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</si>
  <si>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</si>
  <si>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</si>
  <si>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</si>
  <si>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</si>
  <si>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</si>
  <si>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</si>
  <si>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</si>
  <si>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</si>
  <si>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</si>
  <si>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</si>
  <si>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</si>
  <si>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</si>
  <si>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</si>
  <si>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</si>
  <si>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</si>
  <si>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</si>
  <si>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</si>
  <si>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</si>
  <si>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</si>
  <si>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</si>
  <si>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</si>
  <si>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</si>
  <si>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</si>
  <si>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</si>
  <si>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</si>
  <si>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</si>
  <si>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</si>
  <si>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</si>
  <si>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</si>
  <si>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</si>
  <si>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</si>
  <si>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</si>
  <si>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</si>
  <si>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</si>
  <si>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</si>
  <si>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</si>
  <si>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</si>
  <si>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</si>
  <si>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</si>
  <si>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</si>
  <si>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</si>
  <si>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</si>
  <si>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</si>
  <si>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</si>
  <si>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</si>
  <si>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</si>
  <si>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</si>
  <si>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</si>
  <si>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</si>
  <si>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</si>
  <si>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</si>
  <si>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</si>
  <si>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</si>
  <si>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</si>
  <si>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</si>
  <si>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</si>
  <si>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</si>
  <si>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</si>
  <si>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</si>
  <si>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</si>
  <si>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</si>
  <si>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</si>
  <si>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</si>
  <si>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</si>
  <si>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</si>
  <si>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</si>
  <si>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</si>
  <si>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</si>
  <si>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</si>
  <si>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</si>
  <si>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</si>
  <si>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</si>
  <si>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</si>
  <si>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</si>
  <si>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</si>
  <si>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</si>
  <si>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</si>
  <si>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</si>
  <si>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</si>
  <si>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</si>
  <si>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</si>
  <si>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</si>
  <si>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</si>
  <si>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</si>
  <si>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</si>
  <si>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</si>
  <si>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</si>
  <si>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</si>
  <si>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</si>
  <si>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</si>
  <si>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</si>
  <si>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</si>
  <si>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</si>
  <si>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</si>
  <si>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</si>
  <si>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</si>
  <si>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</si>
  <si>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</si>
  <si>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</si>
  <si>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</si>
  <si>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</si>
  <si>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</si>
  <si>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</si>
  <si>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</si>
  <si>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</si>
  <si>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</si>
  <si>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</si>
  <si>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</si>
  <si>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</si>
  <si>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</si>
  <si>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</si>
  <si>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</si>
  <si>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</si>
  <si>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</si>
  <si>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</si>
  <si>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</si>
  <si>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</si>
  <si>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</si>
  <si>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</si>
  <si>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</si>
  <si>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</si>
  <si>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</si>
  <si>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</si>
  <si>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</si>
  <si>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</si>
  <si>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</si>
  <si>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</si>
  <si>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</si>
  <si>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</si>
  <si>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</si>
  <si>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</si>
  <si>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</si>
  <si>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</si>
  <si>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</si>
  <si>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</si>
  <si>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</si>
  <si>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</si>
  <si>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</si>
  <si>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</si>
  <si>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</si>
  <si>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</si>
  <si>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</si>
  <si>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</si>
  <si>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</si>
  <si>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</si>
  <si>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</si>
  <si>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</si>
  <si>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</si>
  <si>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</si>
  <si>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</si>
  <si>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</si>
  <si>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</si>
  <si>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</si>
  <si>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</si>
  <si>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</si>
  <si>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</si>
  <si>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</si>
  <si>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</si>
  <si>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</si>
  <si>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</si>
  <si>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</si>
  <si>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</si>
  <si>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</si>
  <si>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</si>
  <si>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</si>
  <si>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</si>
  <si>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</si>
  <si>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</si>
  <si>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</si>
  <si>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</si>
  <si>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</si>
  <si>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</si>
  <si>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</si>
  <si>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</si>
  <si>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</si>
  <si>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</si>
  <si>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</si>
  <si>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</si>
  <si>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</si>
  <si>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</si>
  <si>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</si>
  <si>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</si>
  <si>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</si>
  <si>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</si>
  <si>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</si>
  <si>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</si>
  <si>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</si>
  <si>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</si>
  <si>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</si>
  <si>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</si>
  <si>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</si>
  <si>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</si>
  <si>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</si>
  <si>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</si>
  <si>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</si>
  <si>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</si>
  <si>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</si>
  <si>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</si>
  <si>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</si>
  <si>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</si>
  <si>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</si>
  <si>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</si>
  <si>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</si>
  <si>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</si>
  <si>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</si>
  <si>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</si>
  <si>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</si>
  <si>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</si>
  <si>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</si>
  <si>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</si>
  <si>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</si>
  <si>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</si>
  <si>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</si>
  <si>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</si>
  <si>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</si>
  <si>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</si>
  <si>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</si>
  <si>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</si>
  <si>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</si>
  <si>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</si>
  <si>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</si>
  <si>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</si>
  <si>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</si>
  <si>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</si>
  <si>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</si>
  <si>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</si>
  <si>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</si>
  <si>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</si>
  <si>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</si>
  <si>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</si>
  <si>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</si>
  <si>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</si>
  <si>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</si>
  <si>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</si>
  <si>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</si>
  <si>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</si>
  <si>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</si>
  <si>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</si>
  <si>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</si>
  <si>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</si>
  <si>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</si>
  <si>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</si>
  <si>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</si>
  <si>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</si>
  <si>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</si>
  <si>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</si>
  <si>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</si>
  <si>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</si>
  <si>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</si>
  <si>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</si>
  <si>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</si>
  <si>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</si>
  <si>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</si>
  <si>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</si>
  <si>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</si>
  <si>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</si>
  <si>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</si>
  <si>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</si>
  <si>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</si>
  <si>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</si>
  <si>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</si>
  <si>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</si>
  <si>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</si>
  <si>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</si>
  <si>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</si>
  <si>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</si>
  <si>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</si>
  <si>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</si>
  <si>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</si>
  <si>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</si>
  <si>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</si>
  <si>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</si>
  <si>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</si>
  <si>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</si>
  <si>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</si>
  <si>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</si>
  <si>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</si>
  <si>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</si>
  <si>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</si>
  <si>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</si>
  <si>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</si>
  <si>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</si>
  <si>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</si>
  <si>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</si>
  <si>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</si>
  <si>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</si>
  <si>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</si>
  <si>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</si>
  <si>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</si>
  <si>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</si>
  <si>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</si>
  <si>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</si>
  <si>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</si>
  <si>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</si>
  <si>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</si>
  <si>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</si>
  <si>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</si>
  <si>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</si>
  <si>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</si>
  <si>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</si>
  <si>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</si>
  <si>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</si>
  <si>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</si>
  <si>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</si>
  <si>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</si>
  <si>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</si>
  <si>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</si>
  <si>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</si>
  <si>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</si>
  <si>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</si>
  <si>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</si>
  <si>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</si>
  <si>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</si>
  <si>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</si>
  <si>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</si>
  <si>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</si>
  <si>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</si>
  <si>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</si>
  <si>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</si>
  <si>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</si>
  <si>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</si>
  <si>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</si>
  <si>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</si>
  <si>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</si>
  <si>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</si>
  <si>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</si>
  <si>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</si>
  <si>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</si>
  <si>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</si>
  <si>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</si>
  <si>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</si>
  <si>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</si>
  <si>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</si>
  <si>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</si>
  <si>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</si>
  <si>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</si>
  <si>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</si>
  <si>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</si>
  <si>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</si>
  <si>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</si>
  <si>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</si>
  <si>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</si>
  <si>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</si>
  <si>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</si>
  <si>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</si>
  <si>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</si>
  <si>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</si>
  <si>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</si>
  <si>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</si>
  <si>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</si>
  <si>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</si>
  <si>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</si>
  <si>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</si>
  <si>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</si>
  <si>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</si>
  <si>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</si>
  <si>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</si>
  <si>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</si>
  <si>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</si>
  <si>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</si>
  <si>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</si>
  <si>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</si>
  <si>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</si>
  <si>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</si>
  <si>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</si>
  <si>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</si>
  <si>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</si>
  <si>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</si>
  <si>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</si>
  <si>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</si>
  <si>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</si>
  <si>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</si>
  <si>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</si>
  <si>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</si>
  <si>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</si>
  <si>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</si>
  <si>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</si>
  <si>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</si>
  <si>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</si>
  <si>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</si>
  <si>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</si>
  <si>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</si>
  <si>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</si>
  <si>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</si>
  <si>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</si>
  <si>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</si>
  <si>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</si>
  <si>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</si>
  <si>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</si>
  <si>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</si>
  <si>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</si>
  <si>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</si>
  <si>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</si>
  <si>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</si>
  <si>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</si>
  <si>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</si>
  <si>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</si>
  <si>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</si>
  <si>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</si>
  <si>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</si>
  <si>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</si>
  <si>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</si>
  <si>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</si>
  <si>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</si>
  <si>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</si>
  <si>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</si>
  <si>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</si>
  <si>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</si>
  <si>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</si>
  <si>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</si>
  <si>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</si>
  <si>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</si>
  <si>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</si>
  <si>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</si>
  <si>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</si>
  <si>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</si>
  <si>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</si>
  <si>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</si>
  <si>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</si>
  <si>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</si>
  <si>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</si>
  <si>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</si>
  <si>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</si>
  <si>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</si>
  <si>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</si>
  <si>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</si>
  <si>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</si>
  <si>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</si>
  <si>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</si>
  <si>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</si>
  <si>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</si>
  <si>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</si>
  <si>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</si>
  <si>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</si>
  <si>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</si>
  <si>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</si>
  <si>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</si>
  <si>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</si>
  <si>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</si>
  <si>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</si>
  <si>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</si>
  <si>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</si>
  <si>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</si>
  <si>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</si>
  <si>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</si>
  <si>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</si>
  <si>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</si>
  <si>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</si>
  <si>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</si>
  <si>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</si>
  <si>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</si>
  <si>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</si>
  <si>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</si>
  <si>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</si>
  <si>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</si>
  <si>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</si>
  <si>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</si>
  <si>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</si>
  <si>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</si>
  <si>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</si>
  <si>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</si>
  <si>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</si>
  <si>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</si>
  <si>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</si>
  <si>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</si>
  <si>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</si>
  <si>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</si>
  <si>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</si>
  <si>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</si>
  <si>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</si>
  <si>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</si>
  <si>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</si>
  <si>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</si>
  <si>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</si>
  <si>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</si>
  <si>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</si>
  <si>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</si>
  <si>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</si>
  <si>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</si>
  <si>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</si>
  <si>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</si>
  <si>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</si>
  <si>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</si>
  <si>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</si>
  <si>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</si>
  <si>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</si>
  <si>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</si>
  <si>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</si>
  <si>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</si>
  <si>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</si>
  <si>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</si>
  <si>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</si>
  <si>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</si>
  <si>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</si>
  <si>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</si>
  <si>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</si>
  <si>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</si>
  <si>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</si>
  <si>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</si>
  <si>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</si>
  <si>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</si>
  <si>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</si>
  <si>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</si>
  <si>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</si>
  <si>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</si>
  <si>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</si>
  <si>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</si>
  <si>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</si>
  <si>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</si>
  <si>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</si>
  <si>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</si>
  <si>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</si>
  <si>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</si>
  <si>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</si>
  <si>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</si>
  <si>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</si>
  <si>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</si>
  <si>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</si>
  <si>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</si>
  <si>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</si>
  <si>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</si>
  <si>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</si>
  <si>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</si>
  <si>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</si>
  <si>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</si>
  <si>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</si>
  <si>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</si>
  <si>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</si>
  <si>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</si>
  <si>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</si>
  <si>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</si>
  <si>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</si>
  <si>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</si>
  <si>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</si>
  <si>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</si>
  <si>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</si>
  <si>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</si>
  <si>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</si>
  <si>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</si>
  <si>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</si>
  <si>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</si>
  <si>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</si>
  <si>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</si>
  <si>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</si>
  <si>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</si>
  <si>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</si>
  <si>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</si>
  <si>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</si>
  <si>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</si>
  <si>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</si>
  <si>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</si>
  <si>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</si>
  <si>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</si>
  <si>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</si>
  <si>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</si>
  <si>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</si>
  <si>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</si>
  <si>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</si>
  <si>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</si>
  <si>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</si>
  <si>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</si>
  <si>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</si>
  <si>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</si>
  <si>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</si>
  <si>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</si>
  <si>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</si>
  <si>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</si>
  <si>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</si>
  <si>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</si>
  <si>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</si>
  <si>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</si>
  <si>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</si>
  <si>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</si>
  <si>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</si>
  <si>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</si>
  <si>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</si>
  <si>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</si>
  <si>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</si>
  <si>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</si>
  <si>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</si>
  <si>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</si>
  <si>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</si>
  <si>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</si>
  <si>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</si>
  <si>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</si>
  <si>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</si>
  <si>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</si>
  <si>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</si>
  <si>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</si>
  <si>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</si>
  <si>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</si>
  <si>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</si>
  <si>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</si>
  <si>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</si>
  <si>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</si>
  <si>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</si>
  <si>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</si>
  <si>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</si>
  <si>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</si>
  <si>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</si>
  <si>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</si>
  <si>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</si>
  <si>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</si>
  <si>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</si>
  <si>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</si>
  <si>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</si>
  <si>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</si>
  <si>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</si>
  <si>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</si>
  <si>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</si>
  <si>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</si>
  <si>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</si>
  <si>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</si>
  <si>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</si>
  <si>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</si>
  <si>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</si>
  <si>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</si>
  <si>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</si>
  <si>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</si>
  <si>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</si>
  <si>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</si>
  <si>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</si>
  <si>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</si>
  <si>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</si>
  <si>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</si>
  <si>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</si>
  <si>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</si>
  <si>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</si>
  <si>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</si>
  <si>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</si>
  <si>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</si>
  <si>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</si>
  <si>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</si>
  <si>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</si>
  <si>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</si>
  <si>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</si>
  <si>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</si>
  <si>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</si>
  <si>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</si>
  <si>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</si>
  <si>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</si>
  <si>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</si>
  <si>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</si>
  <si>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</si>
  <si>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</si>
  <si>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</si>
  <si>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</si>
  <si>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</si>
  <si>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</si>
  <si>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</si>
  <si>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</si>
  <si>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</si>
  <si>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</si>
  <si>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</si>
  <si>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</si>
  <si>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</si>
  <si>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</si>
  <si>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</si>
  <si>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</si>
  <si>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</si>
  <si>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</si>
  <si>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</si>
  <si>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</si>
  <si>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</si>
  <si>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</si>
  <si>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</si>
  <si>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</si>
  <si>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</si>
  <si>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</si>
  <si>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</si>
  <si>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</si>
  <si>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</si>
  <si>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</si>
  <si>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</si>
  <si>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</si>
  <si>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</si>
  <si>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</si>
  <si>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</si>
  <si>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</si>
  <si>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</si>
  <si>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</si>
  <si>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</si>
  <si>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</si>
  <si>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</si>
  <si>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</si>
  <si>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</si>
  <si>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</si>
  <si>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</si>
  <si>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</si>
  <si>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</si>
  <si>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</si>
  <si>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</si>
  <si>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</si>
  <si>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</si>
  <si>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</si>
  <si>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</si>
  <si>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</si>
  <si>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</si>
  <si>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</si>
  <si>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</si>
  <si>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</si>
  <si>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</si>
  <si>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</si>
  <si>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</si>
  <si>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</si>
  <si>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</si>
  <si>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</si>
  <si>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</si>
  <si>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</si>
  <si>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</si>
  <si>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</si>
  <si>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</si>
  <si>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</si>
  <si>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</si>
  <si>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</si>
  <si>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</si>
  <si>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</si>
  <si>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</si>
  <si>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</si>
  <si>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</si>
  <si>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</si>
  <si>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</si>
  <si>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</si>
  <si>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</si>
  <si>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</si>
  <si>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</si>
  <si>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</si>
  <si>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</si>
  <si>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</si>
  <si>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</si>
  <si>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</si>
  <si>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</si>
  <si>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</si>
  <si>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</si>
  <si>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</si>
  <si>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</si>
  <si>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</si>
  <si>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</si>
  <si>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</si>
  <si>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</si>
  <si>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</si>
  <si>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</si>
  <si>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</si>
  <si>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</si>
  <si>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</si>
  <si>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</si>
  <si>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</si>
  <si>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</si>
  <si>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</si>
  <si>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</si>
  <si>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</si>
  <si>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</si>
  <si>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</si>
  <si>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</si>
  <si>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</si>
  <si>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</si>
  <si>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</si>
  <si>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</si>
  <si>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</si>
  <si>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</si>
  <si>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</si>
  <si>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</si>
  <si>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</si>
  <si>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</si>
  <si>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</si>
  <si>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</si>
  <si>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</si>
  <si>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</si>
  <si>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</si>
  <si>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</si>
  <si>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</si>
  <si>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</si>
  <si>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</si>
  <si>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</si>
  <si>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</si>
  <si>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</si>
  <si>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</si>
  <si>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</si>
  <si>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</si>
  <si>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</si>
  <si>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</si>
  <si>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</si>
  <si>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</si>
  <si>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</si>
  <si>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</si>
  <si>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</si>
  <si>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</si>
  <si>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</si>
  <si>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</si>
  <si>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</si>
  <si>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</si>
  <si>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</si>
  <si>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</si>
  <si>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</si>
  <si>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</si>
  <si>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</si>
  <si>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</si>
  <si>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</si>
  <si>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</si>
  <si>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</si>
  <si>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</si>
  <si>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</si>
  <si>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</si>
  <si>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</si>
  <si>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</si>
  <si>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</si>
  <si>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</si>
  <si>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</si>
  <si>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</si>
  <si>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</si>
  <si>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</si>
  <si>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</si>
  <si>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</si>
  <si>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</si>
  <si>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</si>
  <si>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</si>
  <si>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</si>
  <si>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</si>
  <si>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</si>
  <si>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</si>
  <si>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</si>
  <si>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</si>
  <si>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</si>
  <si>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</si>
  <si>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</si>
  <si>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</si>
  <si>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</si>
  <si>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</si>
  <si>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</si>
  <si>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</si>
  <si>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</si>
  <si>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</si>
  <si>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</si>
  <si>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</si>
  <si>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</si>
  <si>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</si>
  <si>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</si>
  <si>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</si>
  <si>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</si>
  <si>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</si>
  <si>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</si>
  <si>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</si>
  <si>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</si>
  <si>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</si>
  <si>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</si>
  <si>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</si>
  <si>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</si>
  <si>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</si>
  <si>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</si>
  <si>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</si>
  <si>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</si>
  <si>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</si>
  <si>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</si>
  <si>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</si>
  <si>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</si>
  <si>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</si>
  <si>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</si>
  <si>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</si>
  <si>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</si>
  <si>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</si>
  <si>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</si>
  <si>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</si>
  <si>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</si>
  <si>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</si>
  <si>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</si>
  <si>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</si>
  <si>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</si>
  <si>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</si>
  <si>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</si>
  <si>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</si>
  <si>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</si>
  <si>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</si>
  <si>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</si>
  <si>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</si>
  <si>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</si>
  <si>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</si>
  <si>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</si>
  <si>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</si>
  <si>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</si>
  <si>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</si>
  <si>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</si>
  <si>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</si>
  <si>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</si>
  <si>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</si>
  <si>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</si>
  <si>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</si>
  <si>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</si>
  <si>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</si>
  <si>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</si>
  <si>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</si>
  <si>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</si>
  <si>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</si>
  <si>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</si>
  <si>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</si>
  <si>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</si>
  <si>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</si>
  <si>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</si>
  <si>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</si>
  <si>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</si>
  <si>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</si>
  <si>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</si>
  <si>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</si>
  <si>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</si>
  <si>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</si>
  <si>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</si>
  <si>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</si>
  <si>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</si>
  <si>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</si>
  <si>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</si>
  <si>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</si>
  <si>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</si>
  <si>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</si>
  <si>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</si>
  <si>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</si>
  <si>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</si>
  <si>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</si>
  <si>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</si>
  <si>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</si>
  <si>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</si>
  <si>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</si>
  <si>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</si>
  <si>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</si>
  <si>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</si>
  <si>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</si>
  <si>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</si>
  <si>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</si>
  <si>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</si>
  <si>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</si>
  <si>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</si>
  <si>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</si>
  <si>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</si>
  <si>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</si>
  <si>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</si>
  <si>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</si>
  <si>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</si>
  <si>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</si>
  <si>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</si>
  <si>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</si>
  <si>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</si>
  <si>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</si>
  <si>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</si>
  <si>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</si>
  <si>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</si>
  <si>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</si>
  <si>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</si>
  <si>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</si>
  <si>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</si>
  <si>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</si>
  <si>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</si>
  <si>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</si>
  <si>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</si>
  <si>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</si>
  <si>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</si>
  <si>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</si>
  <si>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</si>
  <si>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</si>
  <si>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</si>
  <si>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</si>
  <si>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</si>
  <si>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</si>
  <si>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</si>
  <si>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</si>
  <si>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</si>
  <si>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</si>
  <si>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</si>
  <si>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</si>
  <si>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</si>
  <si>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</si>
  <si>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</si>
  <si>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</si>
  <si>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</si>
  <si>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</si>
  <si>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</si>
  <si>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</si>
  <si>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</si>
  <si>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</si>
  <si>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</si>
  <si>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</si>
  <si>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</si>
  <si>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</si>
  <si>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</si>
  <si>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</si>
  <si>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</si>
  <si>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</si>
  <si>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</si>
  <si>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</si>
  <si>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</si>
  <si>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</si>
  <si>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</si>
  <si>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</si>
  <si>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</si>
  <si>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</si>
  <si>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</si>
  <si>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</si>
  <si>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</si>
  <si>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</si>
  <si>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</si>
  <si>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</si>
  <si>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</si>
  <si>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</si>
  <si>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</si>
  <si>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</si>
  <si>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</si>
  <si>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</si>
  <si>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</si>
  <si>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</si>
  <si>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</si>
  <si>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</si>
  <si>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</si>
  <si>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</si>
  <si>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</si>
  <si>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</si>
  <si>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</si>
  <si>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</si>
  <si>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</si>
  <si>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</si>
  <si>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</si>
  <si>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</si>
  <si>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</si>
  <si>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</si>
  <si>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</si>
  <si>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</si>
  <si>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</si>
  <si>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</si>
  <si>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</si>
  <si>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</si>
  <si>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</si>
  <si>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</si>
  <si>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</si>
  <si>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</si>
  <si>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</si>
  <si>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</si>
  <si>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</si>
  <si>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</si>
  <si>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</si>
  <si>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</si>
  <si>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</si>
  <si>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</si>
  <si>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</si>
  <si>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</si>
  <si>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</si>
  <si>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</si>
  <si>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</si>
  <si>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</si>
  <si>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</si>
  <si>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</si>
  <si>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</si>
  <si>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</si>
  <si>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</si>
  <si>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</si>
  <si>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</si>
  <si>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</si>
  <si>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</si>
  <si>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</si>
  <si>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</si>
  <si>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</si>
  <si>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</si>
  <si>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</si>
  <si>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</si>
  <si>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</si>
  <si>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</si>
  <si>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</si>
  <si>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</si>
  <si>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</si>
  <si>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</si>
  <si>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</si>
  <si>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</si>
  <si>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</si>
  <si>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</si>
  <si>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</si>
  <si>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</si>
  <si>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</si>
  <si>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</si>
  <si>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</si>
  <si>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</si>
  <si>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</si>
  <si>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</si>
  <si>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</si>
  <si>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</si>
  <si>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</si>
  <si>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</si>
  <si>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</si>
  <si>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</si>
  <si>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</si>
  <si>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</si>
  <si>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</si>
  <si>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</si>
  <si>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</si>
  <si>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</si>
  <si>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</si>
  <si>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</si>
  <si>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</si>
  <si>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</si>
  <si>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</si>
  <si>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</si>
  <si>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</si>
  <si>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</si>
  <si>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</si>
  <si>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</si>
  <si>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</si>
  <si>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</si>
  <si>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</si>
  <si>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</si>
  <si>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</si>
  <si>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</si>
  <si>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</si>
  <si>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</si>
  <si>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</si>
  <si>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</si>
  <si>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</si>
  <si>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</si>
  <si>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</si>
  <si>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</si>
  <si>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</si>
  <si>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</si>
  <si>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</si>
  <si>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</si>
  <si>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</si>
  <si>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</si>
  <si>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</si>
  <si>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</si>
  <si>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</si>
  <si>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</si>
  <si>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</si>
  <si>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</si>
  <si>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</si>
  <si>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</si>
  <si>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</si>
  <si>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</si>
  <si>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</si>
  <si>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</si>
  <si>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</si>
  <si>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</si>
  <si>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</si>
  <si>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</si>
  <si>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</si>
  <si>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</si>
  <si>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</si>
  <si>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</si>
  <si>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</si>
  <si>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</si>
  <si>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</si>
  <si>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</si>
  <si>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</si>
  <si>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</si>
  <si>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</si>
  <si>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</si>
  <si>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</si>
  <si>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</si>
  <si>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</si>
  <si>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</si>
  <si>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</si>
  <si>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</si>
  <si>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</si>
  <si>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</si>
  <si>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</si>
  <si>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</si>
  <si>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</si>
  <si>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</si>
  <si>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</si>
  <si>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</si>
  <si>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</si>
  <si>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</si>
  <si>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</si>
  <si>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</si>
  <si>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</si>
  <si>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</si>
  <si>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</si>
  <si>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</si>
  <si>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</si>
  <si>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</si>
  <si>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</si>
  <si>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</si>
  <si>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</si>
  <si>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</si>
  <si>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</si>
  <si>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</si>
  <si>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</si>
  <si>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</si>
  <si>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</si>
  <si>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</si>
  <si>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</si>
  <si>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</si>
  <si>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</si>
  <si>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</si>
  <si>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</si>
  <si>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</si>
  <si>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</si>
  <si>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</si>
  <si>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</si>
  <si>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</si>
  <si>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</si>
  <si>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</si>
  <si>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</si>
  <si>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</si>
  <si>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</si>
  <si>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</si>
  <si>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</si>
  <si>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</si>
  <si>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</si>
  <si>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</si>
  <si>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</si>
  <si>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</si>
  <si>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</si>
  <si>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</si>
  <si>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</si>
  <si>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</si>
  <si>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</si>
  <si>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</si>
  <si>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</si>
  <si>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</si>
  <si>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</si>
  <si>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</si>
  <si>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</si>
  <si>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</si>
  <si>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</si>
  <si>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</si>
  <si>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</si>
  <si>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</si>
  <si>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</si>
  <si>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</si>
  <si>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</si>
  <si>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</si>
  <si>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</si>
  <si>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</si>
  <si>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</si>
  <si>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</si>
  <si>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</si>
  <si>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</si>
  <si>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</si>
  <si>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</si>
  <si>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</si>
  <si>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</si>
  <si>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</si>
  <si>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</si>
  <si>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</si>
  <si>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</si>
  <si>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</si>
  <si>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</si>
  <si>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</si>
  <si>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</si>
  <si>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</si>
  <si>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</si>
  <si>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</si>
  <si>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</si>
  <si>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</si>
  <si>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</si>
  <si>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</si>
  <si>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</si>
  <si>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</si>
  <si>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</si>
  <si>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</si>
  <si>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</si>
  <si>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</si>
  <si>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</si>
  <si>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</si>
  <si>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</si>
  <si>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</si>
  <si>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</si>
  <si>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</si>
  <si>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</si>
  <si>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</si>
  <si>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</si>
  <si>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</si>
  <si>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</si>
  <si>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</si>
  <si>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</si>
  <si>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</si>
  <si>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</si>
  <si>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</si>
  <si>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</si>
  <si>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</si>
  <si>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</si>
  <si>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</si>
  <si>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</si>
  <si>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</si>
  <si>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</si>
  <si>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</si>
  <si>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</si>
  <si>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</si>
  <si>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</si>
  <si>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</si>
  <si>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</si>
  <si>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</si>
  <si>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</si>
  <si>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</si>
  <si>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</si>
  <si>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</si>
  <si>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</si>
  <si>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</si>
  <si>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</si>
  <si>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</si>
  <si>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</si>
  <si>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</si>
  <si>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</si>
  <si>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</si>
  <si>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</si>
  <si>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</si>
  <si>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</si>
  <si>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</si>
  <si>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</si>
  <si>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</si>
  <si>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</si>
  <si>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</si>
  <si>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</si>
  <si>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</si>
  <si>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</si>
  <si>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</si>
  <si>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</si>
  <si>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</si>
  <si>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</si>
  <si>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</si>
  <si>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</si>
  <si>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</si>
  <si>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</si>
  <si>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</si>
  <si>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</si>
  <si>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</si>
  <si>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</si>
  <si>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</si>
  <si>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</si>
  <si>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</si>
  <si>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</si>
  <si>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</si>
  <si>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</si>
  <si>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</si>
  <si>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</si>
  <si>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</si>
  <si>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</si>
  <si>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</si>
  <si>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</si>
  <si>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</si>
  <si>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</si>
  <si>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</si>
  <si>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</si>
  <si>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</si>
  <si>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</si>
  <si>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</si>
  <si>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</si>
  <si>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</si>
  <si>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</si>
  <si>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</si>
  <si>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</si>
  <si>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</si>
  <si>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</si>
  <si>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</si>
  <si>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</si>
  <si>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</si>
  <si>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</si>
  <si>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</si>
  <si>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</si>
  <si>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</si>
  <si>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</si>
  <si>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</si>
  <si>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</si>
  <si>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</si>
  <si>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</si>
  <si>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</si>
  <si>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</si>
  <si>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</si>
  <si>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</si>
  <si>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</si>
  <si>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</si>
  <si>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</si>
  <si>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</si>
  <si>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</si>
  <si>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</si>
  <si>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</si>
  <si>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</si>
  <si>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</si>
  <si>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</si>
  <si>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</si>
  <si>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</si>
  <si>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</si>
  <si>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</si>
  <si>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</si>
  <si>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</si>
  <si>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</si>
  <si>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</si>
  <si>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</si>
  <si>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</si>
  <si>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</si>
  <si>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</si>
  <si>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</si>
  <si>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</si>
  <si>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</si>
  <si>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</si>
  <si>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</si>
  <si>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</si>
  <si>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</si>
  <si>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</si>
  <si>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</si>
  <si>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</si>
  <si>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</si>
  <si>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</si>
  <si>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</si>
  <si>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</si>
  <si>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</si>
  <si>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</si>
  <si>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</si>
  <si>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</si>
  <si>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</si>
  <si>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</si>
  <si>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</si>
  <si>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</si>
  <si>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</si>
  <si>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</si>
  <si>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</si>
  <si>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</si>
  <si>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</si>
  <si>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</si>
  <si>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</si>
  <si>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</si>
  <si>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</si>
  <si>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</si>
  <si>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</si>
  <si>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</si>
  <si>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</si>
  <si>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</si>
  <si>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</si>
  <si>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</si>
  <si>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</si>
  <si>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</si>
  <si>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</si>
  <si>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</si>
  <si>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</si>
  <si>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</si>
  <si>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</si>
  <si>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</si>
  <si>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</si>
  <si>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</si>
  <si>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</si>
  <si>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</si>
  <si>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</si>
  <si>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</si>
  <si>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</si>
  <si>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</si>
  <si>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</si>
  <si>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</si>
  <si>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</si>
  <si>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</si>
  <si>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</si>
  <si>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</si>
  <si>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</si>
  <si>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</si>
  <si>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</si>
  <si>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</si>
  <si>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</si>
  <si>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</si>
  <si>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</si>
  <si>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</si>
  <si>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</si>
  <si>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</si>
  <si>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</si>
  <si>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</si>
  <si>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</si>
  <si>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</si>
  <si>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</si>
  <si>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</si>
  <si>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</si>
  <si>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</si>
  <si>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</si>
  <si>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</si>
  <si>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</si>
  <si>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</si>
  <si>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</si>
  <si>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</si>
  <si>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</si>
  <si>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</si>
  <si>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</si>
  <si>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</si>
  <si>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</si>
  <si>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</si>
  <si>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</si>
  <si>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</si>
  <si>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</si>
  <si>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</si>
  <si>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</si>
  <si>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</si>
  <si>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</si>
  <si>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</si>
  <si>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</si>
  <si>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</si>
  <si>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</si>
  <si>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</si>
  <si>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</si>
  <si>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</si>
  <si>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</si>
  <si>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</si>
  <si>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</si>
  <si>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</si>
  <si>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</si>
  <si>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</si>
  <si>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</si>
  <si>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</si>
  <si>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</si>
  <si>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</si>
  <si>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</si>
  <si>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</si>
  <si>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</si>
  <si>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</si>
  <si>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</si>
  <si>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</si>
  <si>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</si>
  <si>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</si>
  <si>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</si>
  <si>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</si>
  <si>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</si>
  <si>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</si>
  <si>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</si>
  <si>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</si>
  <si>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</si>
  <si>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</si>
  <si>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</si>
  <si>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</si>
  <si>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</si>
  <si>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</si>
  <si>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</si>
  <si>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</si>
  <si>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</si>
  <si>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</si>
  <si>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</si>
  <si>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</si>
  <si>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</si>
  <si>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</si>
  <si>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</si>
  <si>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</si>
  <si>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</si>
  <si>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</si>
  <si>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</si>
  <si>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</si>
  <si>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</si>
  <si>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</si>
  <si>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</si>
  <si>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</si>
  <si>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</si>
  <si>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</si>
  <si>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</si>
  <si>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</si>
  <si>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</si>
  <si>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</si>
  <si>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</si>
  <si>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</si>
  <si>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</si>
  <si>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</si>
  <si>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</si>
  <si>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</si>
  <si>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</si>
  <si>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</si>
  <si>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</si>
  <si>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</si>
  <si>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</si>
  <si>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</si>
  <si>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</si>
  <si>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</si>
  <si>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</si>
  <si>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</si>
  <si>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</si>
  <si>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</si>
  <si>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</si>
  <si>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</si>
  <si>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</si>
  <si>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</si>
  <si>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</si>
  <si>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</si>
  <si>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</si>
  <si>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</si>
  <si>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</si>
  <si>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</si>
  <si>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</si>
  <si>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</si>
  <si>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</si>
  <si>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</si>
  <si>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</si>
  <si>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</si>
  <si>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</si>
  <si>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</si>
  <si>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</si>
  <si>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</si>
  <si>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</si>
  <si>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</si>
  <si>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</si>
  <si>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</si>
  <si>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</si>
  <si>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</si>
  <si>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</si>
  <si>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</si>
  <si>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</si>
  <si>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</si>
  <si>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</si>
  <si>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</si>
  <si>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</si>
  <si>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</si>
  <si>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</si>
  <si>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</si>
  <si>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</si>
  <si>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</si>
  <si>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</si>
  <si>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</si>
  <si>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</si>
  <si>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</si>
  <si>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</si>
  <si>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</si>
  <si>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</si>
  <si>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</si>
  <si>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</si>
  <si>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</si>
  <si>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</si>
  <si>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</si>
  <si>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</si>
  <si>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</si>
  <si>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</si>
  <si>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</si>
  <si>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</si>
  <si>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</si>
  <si>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</si>
  <si>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</si>
  <si>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</si>
  <si>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</si>
  <si>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</si>
  <si>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</si>
  <si>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</si>
  <si>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</si>
  <si>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</si>
  <si>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</si>
  <si>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</si>
  <si>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</si>
  <si>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</si>
  <si>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</si>
  <si>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</si>
  <si>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</si>
  <si>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</si>
  <si>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</si>
  <si>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</si>
  <si>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</si>
  <si>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</si>
  <si>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</si>
  <si>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</si>
  <si>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</si>
  <si>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</si>
  <si>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</si>
  <si>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</si>
  <si>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</si>
  <si>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</si>
  <si>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</si>
  <si>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</si>
  <si>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</si>
  <si>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</si>
  <si>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</si>
  <si>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</si>
  <si>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</si>
  <si>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</si>
  <si>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</si>
  <si>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</si>
  <si>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</si>
  <si>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</si>
  <si>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</si>
  <si>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</si>
  <si>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</si>
  <si>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</si>
  <si>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</si>
  <si>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</si>
  <si>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</si>
  <si>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</si>
  <si>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</si>
  <si>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</si>
  <si>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</si>
  <si>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</si>
  <si>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</si>
  <si>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</si>
  <si>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</si>
  <si>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</si>
  <si>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</si>
  <si>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</si>
  <si>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</si>
  <si>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</si>
  <si>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</si>
  <si>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</si>
  <si>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</si>
  <si>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</si>
  <si>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</si>
  <si>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</si>
  <si>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</si>
  <si>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</si>
  <si>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</si>
  <si>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</si>
  <si>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</si>
  <si>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</si>
  <si>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</si>
  <si>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</si>
  <si>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</si>
  <si>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</si>
  <si>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</si>
  <si>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</si>
  <si>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</si>
  <si>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</si>
  <si>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</si>
  <si>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</si>
  <si>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</si>
  <si>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</si>
  <si>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</si>
  <si>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</si>
  <si>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</si>
  <si>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</si>
  <si>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</si>
  <si>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</si>
  <si>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</si>
  <si>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</si>
  <si>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</si>
  <si>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</si>
  <si>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</si>
  <si>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</si>
  <si>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</si>
  <si>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</si>
  <si>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</si>
  <si>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</si>
  <si>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</si>
  <si>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</si>
  <si>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</si>
  <si>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</si>
  <si>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</si>
  <si>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</si>
  <si>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</si>
  <si>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</si>
  <si>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</si>
  <si>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</si>
  <si>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</si>
  <si>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</si>
  <si>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</si>
  <si>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</si>
  <si>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</si>
  <si>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</si>
  <si>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</si>
  <si>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</si>
  <si>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</si>
  <si>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</si>
  <si>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</si>
  <si>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</si>
  <si>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</si>
  <si>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</si>
  <si>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</si>
  <si>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</si>
  <si>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</si>
  <si>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</si>
  <si>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</si>
  <si>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</si>
  <si>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</si>
  <si>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</si>
  <si>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</si>
  <si>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</si>
  <si>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</si>
  <si>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</si>
  <si>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</si>
  <si>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</si>
  <si>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</si>
  <si>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</si>
  <si>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</si>
  <si>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</si>
  <si>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</si>
  <si>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</si>
  <si>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</si>
  <si>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</si>
  <si>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</si>
  <si>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</si>
  <si>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</si>
  <si>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</si>
  <si>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</si>
  <si>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</si>
  <si>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</si>
  <si>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</si>
  <si>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</si>
  <si>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</si>
  <si>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</si>
  <si>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</si>
  <si>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</si>
  <si>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</si>
  <si>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</si>
  <si>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</si>
  <si>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</si>
  <si>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</si>
  <si>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</si>
  <si>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</si>
  <si>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</si>
  <si>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</si>
  <si>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</si>
  <si>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</si>
  <si>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</si>
  <si>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</si>
  <si>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</si>
  <si>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</si>
  <si>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</si>
  <si>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</si>
  <si>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</si>
  <si>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</si>
  <si>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</si>
  <si>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</si>
  <si>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</si>
  <si>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</si>
  <si>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</si>
  <si>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</si>
  <si>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</si>
  <si>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</si>
  <si>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</si>
  <si>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</si>
  <si>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</si>
  <si>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</si>
  <si>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</si>
  <si>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</si>
  <si>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</si>
  <si>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</si>
  <si>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</si>
  <si>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</si>
  <si>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</si>
  <si>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</si>
  <si>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</si>
  <si>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</si>
  <si>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</si>
  <si>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</si>
  <si>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</si>
  <si>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</si>
  <si>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</si>
  <si>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</si>
  <si>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</si>
  <si>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</si>
  <si>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</si>
  <si>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</si>
  <si>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</si>
  <si>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</si>
  <si>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</si>
  <si>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</si>
  <si>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</si>
  <si>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</si>
  <si>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</si>
  <si>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</si>
  <si>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</si>
  <si>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</si>
  <si>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</si>
  <si>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</si>
  <si>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</si>
  <si>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</si>
  <si>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</si>
  <si>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</si>
  <si>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</si>
  <si>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</si>
  <si>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</si>
  <si>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</si>
  <si>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</si>
  <si>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</si>
  <si>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</si>
  <si>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</si>
  <si>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</si>
  <si>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</si>
  <si>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</si>
  <si>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</si>
  <si>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</si>
  <si>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</si>
  <si>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</si>
  <si>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</si>
  <si>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</si>
  <si>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</si>
  <si>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</si>
  <si>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</si>
  <si>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</si>
  <si>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</si>
  <si>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</si>
  <si>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</si>
  <si>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</si>
  <si>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</si>
  <si>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</si>
  <si>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</si>
  <si>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</si>
  <si>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</si>
  <si>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</si>
  <si>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</si>
  <si>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</si>
  <si>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</si>
  <si>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</si>
  <si>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</si>
  <si>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</si>
  <si>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</si>
  <si>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</si>
  <si>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</si>
  <si>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</si>
  <si>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</si>
  <si>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</si>
  <si>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</si>
  <si>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</si>
  <si>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</si>
  <si>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</si>
  <si>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</si>
  <si>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</si>
  <si>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</si>
  <si>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</si>
  <si>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</si>
  <si>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</si>
  <si>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</si>
  <si>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</si>
  <si>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</si>
  <si>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</si>
  <si>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</si>
  <si>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</si>
  <si>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</si>
  <si>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</si>
  <si>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</si>
  <si>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</si>
  <si>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</si>
  <si>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</si>
  <si>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</si>
  <si>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</si>
  <si>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</si>
  <si>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</si>
  <si>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</si>
  <si>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</si>
  <si>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</si>
  <si>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</si>
  <si>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</si>
  <si>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</si>
  <si>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</si>
  <si>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</si>
  <si>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</si>
  <si>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</si>
  <si>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</si>
  <si>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</si>
  <si>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</si>
  <si>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</si>
  <si>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</si>
  <si>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</si>
  <si>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</si>
  <si>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</si>
  <si>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</si>
  <si>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</si>
  <si>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</si>
  <si>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</si>
  <si>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</si>
  <si>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</si>
  <si>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</si>
  <si>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</si>
  <si>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</si>
  <si>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</si>
  <si>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</si>
  <si>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</si>
  <si>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</si>
  <si>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</si>
  <si>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</si>
  <si>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</si>
  <si>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</si>
  <si>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</si>
  <si>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</si>
  <si>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</si>
  <si>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</si>
  <si>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</si>
  <si>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</si>
  <si>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</si>
  <si>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</si>
  <si>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</si>
  <si>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</si>
  <si>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</si>
  <si>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</si>
  <si>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</si>
  <si>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</si>
  <si>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</si>
  <si>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</si>
  <si>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</si>
  <si>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</si>
  <si>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</si>
  <si>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</si>
  <si>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</si>
  <si>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</si>
  <si>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</si>
  <si>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</si>
  <si>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</si>
  <si>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</si>
  <si>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</si>
  <si>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</si>
  <si>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</si>
  <si>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</si>
  <si>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</si>
  <si>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</si>
  <si>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</si>
  <si>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</si>
  <si>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</si>
  <si>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</si>
  <si>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</si>
  <si>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</si>
  <si>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</si>
  <si>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</si>
  <si>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</si>
  <si>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</si>
  <si>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</si>
  <si>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</si>
  <si>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</si>
  <si>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</si>
  <si>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</si>
  <si>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</si>
  <si>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</si>
  <si>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</si>
  <si>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</si>
  <si>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</si>
  <si>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</si>
  <si>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</si>
  <si>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</si>
  <si>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</si>
  <si>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</si>
  <si>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</si>
  <si>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</si>
  <si>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</si>
  <si>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</si>
  <si>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</si>
  <si>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</si>
  <si>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</si>
  <si>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</si>
  <si>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</si>
  <si>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</si>
  <si>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</si>
  <si>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</si>
  <si>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</si>
  <si>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</si>
  <si>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</si>
  <si>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</si>
  <si>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</si>
  <si>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</si>
  <si>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</si>
  <si>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</si>
  <si>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</si>
  <si>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</si>
  <si>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</si>
  <si>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</si>
  <si>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</si>
  <si>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</si>
  <si>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</si>
  <si>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</si>
  <si>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</si>
  <si>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</si>
  <si>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</si>
  <si>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</si>
  <si>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</si>
  <si>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</si>
  <si>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</si>
  <si>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</si>
  <si>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</si>
  <si>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</si>
  <si>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</si>
  <si>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</si>
  <si>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</si>
  <si>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</si>
  <si>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</si>
  <si>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</si>
  <si>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</si>
  <si>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</si>
  <si>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</si>
  <si>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</si>
  <si>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</si>
  <si>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</si>
  <si>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</si>
  <si>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</si>
  <si>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</si>
  <si>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</si>
  <si>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</si>
  <si>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</si>
  <si>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</si>
  <si>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</si>
  <si>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</si>
  <si>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</si>
  <si>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</si>
  <si>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</si>
  <si>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</si>
  <si>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</si>
  <si>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</si>
  <si>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</si>
  <si>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</si>
  <si>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</si>
  <si>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</si>
  <si>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</si>
  <si>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</si>
  <si>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</si>
  <si>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</si>
  <si>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</si>
  <si>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</si>
  <si>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</si>
  <si>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</si>
  <si>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</si>
  <si>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</si>
  <si>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</si>
  <si>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</si>
  <si>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</si>
  <si>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</si>
  <si>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</si>
  <si>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</si>
  <si>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</si>
  <si>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</si>
  <si>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</si>
  <si>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</si>
  <si>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</si>
  <si>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</si>
  <si>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</si>
  <si>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</si>
  <si>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</si>
  <si>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</si>
  <si>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</si>
  <si>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</si>
  <si>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</si>
  <si>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</si>
  <si>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</si>
  <si>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</si>
  <si>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</si>
  <si>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</si>
  <si>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</si>
  <si>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</si>
  <si>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</si>
  <si>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</si>
  <si>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</si>
  <si>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</si>
  <si>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</si>
  <si>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</si>
  <si>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</si>
  <si>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</si>
  <si>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</si>
  <si>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</si>
  <si>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</si>
  <si>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</si>
  <si>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</si>
  <si>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</si>
  <si>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</si>
  <si>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</si>
  <si>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</si>
  <si>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</si>
  <si>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</si>
  <si>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</si>
  <si>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</si>
  <si>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</si>
  <si>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</si>
  <si>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</si>
  <si>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</si>
  <si>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</si>
  <si>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</si>
  <si>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</si>
  <si>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</si>
  <si>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</si>
  <si>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</si>
  <si>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</si>
  <si>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</si>
  <si>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</si>
  <si>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</si>
  <si>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</si>
  <si>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</si>
  <si>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</si>
  <si>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</si>
  <si>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</si>
  <si>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</si>
  <si>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</si>
  <si>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</si>
  <si>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</si>
  <si>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</si>
  <si>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</si>
  <si>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</si>
  <si>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</si>
  <si>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</si>
  <si>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</si>
  <si>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</si>
  <si>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</si>
  <si>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</si>
  <si>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</si>
  <si>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</si>
  <si>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</si>
  <si>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</si>
  <si>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</si>
  <si>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</si>
  <si>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</si>
  <si>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</si>
  <si>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</si>
  <si>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</si>
  <si>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</si>
  <si>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</si>
  <si>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</si>
  <si>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</si>
  <si>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</si>
  <si>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</si>
  <si>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</si>
  <si>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</si>
  <si>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</si>
  <si>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</si>
  <si>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</si>
  <si>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</si>
  <si>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</si>
  <si>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</si>
  <si>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</si>
  <si>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</si>
  <si>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</si>
  <si>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</si>
  <si>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</si>
  <si>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</si>
  <si>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</si>
  <si>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</si>
  <si>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</si>
  <si>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</si>
  <si>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</si>
  <si>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</si>
  <si>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</si>
  <si>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</si>
  <si>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</si>
  <si>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</si>
  <si>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</si>
  <si>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</si>
  <si>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</si>
  <si>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</si>
  <si>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</si>
  <si>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</si>
  <si>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</si>
  <si>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</si>
  <si>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</si>
  <si>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</si>
  <si>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</si>
  <si>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</si>
  <si>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</si>
  <si>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</si>
  <si>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</si>
  <si>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</si>
  <si>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</si>
  <si>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</si>
  <si>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</si>
  <si>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</si>
  <si>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</si>
  <si>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</si>
  <si>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</si>
  <si>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</si>
  <si>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</si>
  <si>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</si>
  <si>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</si>
  <si>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</si>
  <si>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</si>
  <si>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</si>
  <si>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</si>
  <si>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</si>
  <si>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</si>
  <si>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</si>
  <si>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</si>
  <si>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</si>
  <si>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</si>
  <si>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</si>
  <si>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</si>
  <si>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</si>
  <si>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</si>
  <si>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</si>
  <si>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</si>
  <si>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</si>
  <si>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</si>
  <si>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</si>
  <si>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</si>
  <si>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</si>
  <si>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</si>
  <si>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</si>
  <si>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</si>
  <si>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</si>
  <si>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</si>
  <si>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</si>
  <si>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</si>
  <si>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</si>
  <si>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</si>
  <si>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</si>
  <si>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</si>
  <si>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</si>
  <si>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</si>
  <si>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</si>
  <si>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</si>
  <si>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</si>
  <si>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</si>
  <si>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</si>
  <si>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</si>
  <si>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</si>
  <si>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</si>
  <si>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</si>
  <si>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</si>
  <si>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</si>
  <si>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</si>
  <si>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</si>
  <si>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</si>
  <si>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</si>
  <si>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</si>
  <si>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</si>
  <si>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</si>
  <si>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</si>
  <si>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</si>
  <si>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</si>
  <si>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</si>
  <si>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</si>
  <si>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</si>
  <si>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</si>
  <si>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</si>
  <si>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</si>
  <si>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</si>
  <si>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</si>
  <si>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</si>
  <si>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</si>
  <si>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</si>
  <si>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</si>
  <si>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</si>
  <si>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</si>
  <si>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</si>
  <si>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</si>
  <si>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</si>
  <si>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</si>
  <si>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</si>
  <si>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</si>
  <si>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</si>
  <si>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</si>
  <si>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</si>
  <si>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</si>
  <si>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</si>
  <si>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</si>
  <si>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</si>
  <si>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</si>
  <si>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</si>
  <si>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</si>
  <si>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</si>
  <si>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</si>
  <si>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</si>
  <si>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</si>
  <si>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</si>
  <si>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</si>
  <si>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</si>
  <si>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</si>
  <si>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</si>
  <si>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</si>
  <si>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</si>
  <si>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</si>
  <si>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</si>
  <si>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</si>
  <si>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</si>
  <si>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</si>
  <si>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</si>
  <si>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</si>
  <si>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</si>
  <si>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</si>
  <si>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</si>
  <si>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</si>
  <si>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</si>
  <si>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</si>
  <si>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</si>
  <si>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</si>
  <si>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</si>
  <si>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</si>
  <si>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</si>
  <si>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</si>
  <si>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</si>
  <si>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</si>
  <si>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</si>
  <si>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</si>
  <si>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</si>
  <si>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</si>
  <si>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</si>
  <si>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</si>
  <si>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</si>
  <si>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</si>
  <si>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</si>
  <si>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</si>
  <si>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</si>
  <si>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</si>
  <si>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</si>
  <si>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</si>
  <si>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</si>
  <si>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</si>
  <si>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</si>
  <si>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</si>
  <si>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</si>
  <si>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</si>
  <si>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</si>
  <si>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</si>
  <si>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</si>
  <si>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</si>
  <si>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</si>
  <si>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</si>
  <si>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</si>
  <si>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</si>
  <si>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</si>
  <si>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</si>
  <si>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</si>
  <si>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</si>
  <si>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</si>
  <si>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</si>
  <si>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</si>
  <si>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</si>
  <si>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</si>
  <si>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</si>
  <si>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</si>
  <si>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</si>
  <si>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</si>
  <si>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</si>
  <si>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</si>
  <si>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</si>
  <si>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</si>
  <si>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</si>
  <si>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</si>
  <si>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</si>
  <si>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</si>
  <si>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</si>
  <si>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</si>
  <si>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</si>
  <si>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</si>
  <si>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</si>
  <si>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</si>
  <si>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</si>
  <si>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</si>
  <si>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</si>
  <si>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</si>
  <si>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</si>
  <si>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</si>
  <si>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</si>
  <si>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</si>
  <si>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</si>
  <si>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</si>
  <si>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</si>
  <si>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</si>
  <si>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</si>
  <si>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</si>
  <si>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</si>
  <si>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</si>
  <si>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</si>
  <si>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</si>
  <si>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</si>
  <si>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</si>
  <si>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</si>
  <si>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</si>
  <si>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</si>
  <si>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</si>
  <si>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</si>
  <si>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</si>
  <si>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</si>
  <si>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</si>
  <si>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</si>
  <si>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</si>
  <si>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</si>
  <si>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</si>
  <si>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</si>
  <si>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</si>
  <si>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</si>
  <si>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</si>
  <si>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</si>
  <si>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</si>
  <si>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</si>
  <si>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</si>
  <si>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</si>
  <si>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</si>
  <si>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</si>
  <si>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</si>
  <si>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</si>
  <si>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</si>
  <si>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</si>
  <si>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</si>
  <si>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</si>
  <si>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</si>
  <si>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</si>
  <si>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</si>
  <si>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</si>
  <si>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</si>
  <si>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</si>
  <si>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</si>
  <si>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</si>
  <si>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</si>
  <si>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</si>
  <si>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</si>
  <si>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</si>
  <si>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</si>
  <si>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</si>
  <si>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</si>
  <si>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</si>
  <si>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</si>
  <si>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</si>
  <si>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</si>
  <si>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</si>
  <si>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</si>
  <si>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</si>
  <si>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</si>
  <si>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</si>
  <si>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</si>
  <si>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</si>
  <si>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</si>
  <si>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</si>
  <si>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</si>
  <si>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</si>
  <si>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</si>
  <si>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</si>
  <si>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</si>
  <si>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</si>
  <si>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</si>
  <si>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</si>
  <si>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</si>
  <si>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</si>
  <si>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</si>
  <si>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</si>
  <si>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</si>
  <si>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</si>
  <si>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</si>
  <si>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</si>
  <si>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</si>
  <si>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</si>
  <si>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</si>
  <si>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</si>
  <si>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</si>
  <si>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</si>
  <si>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</si>
  <si>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</si>
  <si>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</si>
  <si>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</si>
  <si>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</si>
  <si>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</si>
  <si>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</si>
  <si>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</si>
  <si>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</si>
  <si>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</si>
  <si>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</si>
  <si>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</si>
  <si>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</si>
  <si>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</si>
  <si>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</si>
  <si>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</si>
  <si>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</si>
  <si>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</si>
  <si>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</si>
  <si>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</si>
  <si>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</si>
  <si>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</si>
  <si>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</si>
  <si>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</si>
  <si>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</si>
  <si>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</si>
  <si>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</si>
  <si>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</si>
  <si>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</si>
  <si>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</si>
  <si>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</si>
  <si>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</si>
  <si>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</si>
  <si>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</si>
  <si>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</si>
  <si>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</si>
  <si>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</si>
  <si>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</si>
  <si>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</si>
  <si>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</si>
  <si>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</si>
  <si>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</si>
  <si>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</si>
  <si>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</si>
  <si>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</si>
  <si>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</si>
  <si>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</si>
  <si>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</si>
  <si>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</si>
  <si>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</si>
  <si>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</si>
  <si>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</si>
  <si>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</si>
  <si>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</si>
  <si>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</si>
  <si>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</si>
  <si>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</si>
  <si>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</si>
  <si>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</si>
  <si>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</si>
  <si>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</si>
  <si>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</si>
  <si>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</si>
  <si>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</si>
  <si>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</si>
  <si>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</si>
  <si>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</si>
  <si>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</si>
  <si>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</si>
  <si>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</si>
  <si>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</si>
  <si>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</si>
  <si>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</si>
  <si>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</si>
  <si>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</si>
  <si>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</si>
  <si>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</si>
  <si>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</si>
  <si>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</si>
  <si>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</si>
  <si>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</si>
  <si>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</si>
  <si>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</si>
  <si>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</si>
  <si>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</si>
  <si>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</si>
  <si>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</si>
  <si>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</si>
  <si>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</si>
  <si>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</si>
  <si>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</si>
  <si>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</si>
  <si>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</si>
  <si>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</si>
  <si>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</si>
  <si>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</si>
  <si>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</si>
  <si>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</si>
  <si>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</si>
  <si>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</si>
  <si>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</si>
  <si>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</si>
  <si>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</si>
  <si>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</si>
  <si>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</si>
  <si>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</si>
  <si>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</si>
  <si>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</si>
  <si>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</si>
  <si>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</si>
  <si>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</si>
  <si>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</si>
  <si>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</si>
  <si>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</si>
  <si>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</si>
  <si>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</si>
  <si>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</si>
  <si>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</si>
  <si>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</si>
  <si>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</si>
  <si>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</si>
  <si>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</si>
  <si>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</si>
  <si>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</si>
  <si>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</si>
  <si>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</si>
  <si>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</si>
  <si>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</si>
  <si>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</si>
  <si>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</si>
  <si>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</si>
  <si>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</si>
  <si>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</si>
  <si>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</si>
  <si>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</si>
  <si>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</si>
  <si>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</si>
  <si>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</si>
  <si>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</si>
  <si>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</si>
  <si>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</si>
  <si>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</si>
  <si>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</si>
  <si>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</si>
  <si>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</si>
  <si>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</si>
  <si>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</si>
  <si>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</si>
  <si>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</si>
  <si>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</si>
  <si>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</si>
  <si>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</si>
  <si>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</si>
  <si>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</si>
  <si>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</si>
  <si>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</si>
  <si>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</si>
  <si>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</si>
  <si>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</si>
  <si>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</si>
  <si>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</si>
  <si>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</si>
  <si>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</si>
  <si>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</si>
  <si>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</si>
  <si>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</si>
  <si>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</si>
  <si>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</si>
  <si>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</si>
  <si>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</si>
  <si>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</si>
  <si>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</si>
  <si>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</si>
  <si>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</si>
  <si>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</si>
  <si>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</si>
  <si>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</si>
  <si>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</si>
  <si>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</si>
  <si>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</si>
  <si>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</si>
  <si>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</si>
  <si>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</si>
  <si>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</si>
  <si>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</si>
  <si>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</si>
  <si>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</si>
  <si>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</si>
  <si>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</si>
  <si>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</si>
  <si>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</si>
  <si>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</si>
  <si>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</si>
  <si>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</si>
  <si>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</si>
  <si>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</si>
  <si>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</si>
  <si>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</si>
  <si>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</si>
  <si>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</si>
  <si>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</si>
  <si>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</si>
  <si>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</si>
  <si>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</si>
  <si>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</si>
  <si>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</si>
  <si>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</si>
  <si>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</si>
  <si>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</si>
  <si>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</si>
  <si>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</si>
  <si>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</si>
  <si>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</si>
  <si>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</si>
  <si>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</si>
  <si>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</si>
  <si>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</si>
  <si>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</si>
  <si>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</si>
  <si>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</si>
  <si>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</si>
  <si>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</si>
  <si>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</si>
  <si>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</si>
  <si>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</si>
  <si>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</si>
  <si>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</si>
  <si>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</si>
  <si>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</si>
  <si>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</si>
  <si>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</si>
  <si>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</si>
  <si>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</si>
  <si>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</si>
  <si>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</si>
  <si>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</si>
  <si>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</si>
  <si>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</si>
  <si>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</si>
  <si>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</si>
  <si>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</si>
  <si>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</si>
  <si>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</si>
  <si>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</si>
  <si>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</si>
  <si>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</si>
  <si>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</si>
  <si>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</si>
  <si>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</si>
  <si>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</si>
  <si>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</si>
  <si>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</si>
  <si>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</si>
  <si>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</si>
  <si>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</si>
  <si>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</si>
  <si>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</si>
  <si>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</si>
  <si>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</si>
  <si>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</si>
  <si>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</si>
  <si>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</si>
  <si>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</si>
  <si>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</si>
  <si>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</si>
  <si>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</si>
  <si>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</si>
  <si>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</si>
  <si>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</si>
  <si>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</si>
  <si>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</si>
  <si>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</si>
  <si>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</si>
  <si>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</si>
  <si>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</si>
  <si>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</si>
  <si>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</si>
  <si>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</si>
  <si>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</si>
  <si>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</si>
  <si>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</si>
  <si>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</si>
  <si>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</si>
  <si>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</si>
  <si>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</si>
  <si>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</si>
  <si>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</si>
  <si>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</si>
  <si>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</si>
  <si>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</si>
  <si>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</si>
  <si>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</si>
  <si>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</si>
  <si>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</si>
  <si>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</si>
  <si>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</si>
  <si>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</si>
  <si>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</si>
  <si>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</si>
  <si>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</si>
  <si>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</si>
  <si>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</si>
  <si>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</si>
  <si>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</si>
  <si>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</si>
  <si>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</si>
  <si>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</si>
  <si>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</si>
  <si>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</si>
  <si>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</si>
  <si>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</si>
  <si>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</si>
  <si>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</si>
  <si>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</si>
  <si>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</si>
  <si>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</si>
  <si>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</si>
  <si>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</si>
  <si>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</si>
  <si>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</si>
  <si>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</si>
  <si>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</si>
  <si>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</si>
  <si>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</si>
  <si>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</si>
  <si>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</si>
  <si>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</si>
  <si>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</si>
  <si>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</si>
  <si>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</si>
  <si>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</si>
  <si>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</si>
  <si>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</si>
  <si>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</si>
  <si>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</si>
  <si>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</si>
  <si>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</si>
  <si>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</si>
  <si>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</si>
  <si>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</si>
  <si>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</si>
  <si>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</si>
  <si>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</si>
  <si>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</si>
  <si>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</si>
  <si>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</si>
  <si>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</si>
  <si>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</si>
  <si>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</si>
  <si>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</si>
  <si>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</si>
  <si>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</si>
  <si>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</si>
  <si>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</si>
  <si>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</si>
  <si>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</si>
  <si>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</si>
  <si>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</si>
  <si>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</si>
  <si>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</si>
  <si>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</si>
  <si>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</si>
  <si>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</si>
  <si>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</si>
  <si>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</si>
  <si>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</si>
  <si>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</si>
  <si>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</si>
  <si>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</si>
  <si>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</si>
  <si>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</si>
  <si>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</si>
  <si>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</si>
  <si>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</si>
  <si>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</si>
  <si>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</si>
  <si>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</si>
  <si>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</si>
  <si>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</si>
  <si>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</si>
  <si>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</si>
  <si>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</si>
  <si>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</si>
  <si>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</si>
  <si>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</si>
  <si>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</si>
  <si>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</si>
  <si>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</si>
  <si>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</si>
  <si>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</si>
  <si>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</si>
  <si>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</si>
  <si>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</si>
  <si>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</si>
  <si>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</si>
  <si>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</si>
  <si>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</si>
  <si>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</si>
  <si>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</si>
  <si>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</si>
  <si>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</si>
  <si>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</si>
  <si>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</si>
  <si>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</si>
  <si>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</si>
  <si>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</si>
  <si>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</si>
  <si>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</si>
  <si>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</si>
  <si>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</si>
  <si>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</si>
  <si>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</si>
  <si>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</si>
  <si>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</si>
  <si>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</si>
  <si>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</si>
  <si>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</si>
  <si>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</si>
  <si>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</si>
  <si>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</si>
  <si>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</si>
  <si>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</si>
  <si>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</si>
  <si>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</si>
  <si>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</si>
  <si>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</si>
  <si>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</si>
  <si>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</si>
  <si>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</si>
  <si>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</si>
  <si>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</si>
  <si>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</si>
  <si>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</si>
  <si>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</si>
  <si>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</si>
  <si>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</si>
  <si>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</si>
  <si>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</si>
  <si>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</si>
  <si>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</si>
  <si>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</si>
  <si>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</si>
  <si>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</si>
  <si>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</si>
  <si>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</si>
  <si>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</si>
  <si>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</si>
  <si>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</si>
  <si>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</si>
  <si>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</si>
  <si>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</si>
  <si>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</si>
  <si>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</si>
  <si>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</si>
  <si>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</si>
  <si>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</si>
  <si>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</si>
  <si>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</si>
  <si>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</si>
  <si>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</si>
  <si>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</si>
  <si>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</si>
  <si>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</si>
  <si>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</si>
  <si>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</si>
  <si>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</si>
  <si>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</si>
  <si>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</si>
  <si>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</si>
  <si>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</si>
  <si>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</si>
  <si>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</si>
  <si>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</si>
  <si>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</si>
  <si>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</si>
  <si>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</si>
  <si>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</si>
  <si>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</si>
  <si>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</si>
  <si>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</si>
  <si>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</si>
  <si>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</si>
  <si>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</si>
  <si>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</si>
  <si>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</si>
  <si>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</si>
  <si>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</si>
  <si>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</si>
  <si>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</si>
  <si>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</si>
  <si>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</si>
  <si>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</si>
  <si>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</si>
  <si>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</si>
  <si>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</si>
  <si>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</si>
  <si>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</si>
  <si>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</si>
  <si>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</si>
  <si>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</si>
  <si>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</si>
  <si>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</si>
  <si>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</si>
  <si>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</si>
  <si>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</si>
  <si>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</si>
  <si>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</si>
  <si>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</si>
  <si>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</si>
  <si>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</si>
  <si>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</si>
  <si>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</si>
  <si>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</si>
  <si>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</si>
  <si>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</si>
  <si>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</si>
  <si>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</si>
  <si>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</si>
  <si>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</si>
  <si>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</si>
  <si>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</si>
  <si>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</si>
  <si>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</si>
  <si>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</si>
  <si>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</si>
  <si>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</si>
  <si>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</si>
  <si>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</si>
  <si>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</si>
  <si>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</si>
  <si>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</si>
  <si>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</si>
  <si>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</si>
  <si>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</si>
  <si>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</si>
  <si>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</si>
  <si>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</si>
  <si>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</si>
  <si>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</si>
  <si>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</si>
  <si>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</si>
  <si>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</si>
  <si>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</si>
  <si>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</si>
  <si>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</si>
  <si>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</si>
  <si>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</si>
  <si>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</si>
  <si>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</si>
  <si>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</si>
  <si>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</si>
  <si>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</si>
  <si>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</si>
  <si>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</si>
  <si>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</si>
  <si>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</si>
  <si>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</si>
  <si>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</si>
  <si>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</si>
  <si>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</si>
  <si>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</si>
  <si>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</si>
  <si>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</si>
  <si>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</si>
  <si>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</si>
  <si>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</si>
  <si>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</si>
  <si>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</si>
  <si>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</si>
  <si>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</si>
  <si>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</si>
  <si>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</si>
  <si>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</si>
  <si>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</si>
  <si>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</si>
  <si>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</si>
  <si>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</si>
  <si>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</si>
  <si>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</si>
  <si>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</si>
  <si>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</si>
  <si>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</si>
  <si>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</si>
  <si>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</si>
  <si>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</si>
  <si>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</si>
  <si>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</si>
  <si>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</si>
  <si>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</si>
  <si>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</si>
  <si>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</si>
  <si>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</si>
  <si>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</si>
  <si>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</si>
  <si>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</si>
  <si>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</si>
  <si>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</si>
  <si>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</si>
  <si>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</si>
  <si>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</si>
  <si>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</si>
  <si>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</si>
  <si>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</si>
  <si>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</si>
  <si>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</si>
  <si>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</si>
  <si>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</si>
  <si>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</si>
  <si>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</si>
  <si>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</si>
  <si>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</si>
  <si>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</si>
  <si>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</si>
  <si>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</si>
  <si>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</si>
  <si>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</si>
  <si>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</si>
  <si>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</si>
  <si>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</si>
  <si>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</si>
  <si>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</si>
  <si>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</si>
  <si>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</si>
  <si>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</si>
  <si>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</si>
  <si>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</si>
  <si>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</si>
  <si>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</si>
  <si>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</si>
  <si>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</si>
  <si>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</si>
  <si>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</si>
  <si>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</si>
  <si>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</si>
  <si>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</si>
  <si>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</si>
  <si>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</si>
  <si>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</si>
  <si>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</si>
  <si>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</si>
  <si>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</si>
  <si>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</si>
  <si>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</si>
  <si>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</si>
  <si>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</si>
  <si>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</si>
  <si>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</si>
  <si>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</si>
  <si>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</si>
  <si>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</si>
  <si>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</si>
  <si>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</si>
  <si>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</si>
  <si>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</si>
  <si>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</si>
  <si>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</si>
  <si>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</si>
  <si>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</si>
  <si>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</si>
  <si>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</si>
  <si>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</si>
  <si>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</si>
  <si>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</si>
  <si>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</si>
  <si>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</si>
  <si>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</si>
  <si>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</si>
  <si>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</si>
  <si>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</si>
  <si>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</si>
  <si>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</si>
  <si>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</si>
  <si>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</si>
  <si>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</si>
  <si>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</si>
  <si>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</si>
  <si>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</si>
  <si>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</si>
  <si>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</si>
  <si>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</si>
  <si>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</si>
  <si>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</si>
  <si>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</si>
  <si>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</si>
  <si>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</si>
  <si>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</si>
  <si>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</si>
  <si>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</si>
  <si>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</si>
  <si>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</si>
  <si>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</si>
  <si>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</si>
  <si>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</si>
  <si>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</si>
  <si>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</si>
  <si>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</si>
  <si>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</si>
  <si>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</si>
  <si>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</si>
  <si>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</si>
  <si>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</si>
  <si>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</si>
  <si>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</si>
  <si>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</si>
  <si>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</si>
  <si>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</si>
  <si>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</si>
  <si>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</si>
  <si>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</si>
  <si>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</si>
  <si>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</si>
  <si>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</si>
  <si>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</si>
  <si>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</si>
  <si>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</si>
  <si>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</si>
  <si>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</si>
  <si>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</si>
  <si>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</si>
  <si>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</si>
  <si>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</si>
  <si>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</si>
  <si>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</si>
  <si>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</si>
  <si>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</si>
  <si>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</si>
  <si>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</si>
  <si>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</si>
  <si>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</si>
  <si>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</si>
  <si>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</si>
  <si>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</si>
  <si>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</si>
  <si>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</si>
  <si>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</si>
  <si>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</si>
  <si>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</si>
  <si>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</si>
  <si>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</si>
  <si>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</si>
  <si>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</si>
  <si>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</si>
  <si>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</si>
  <si>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</si>
  <si>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</si>
  <si>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</si>
  <si>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</si>
  <si>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</si>
  <si>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</si>
  <si>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</si>
  <si>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</si>
  <si>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</si>
  <si>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</si>
  <si>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</si>
  <si>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</si>
  <si>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</si>
  <si>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</si>
  <si>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</si>
  <si>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</si>
  <si>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</si>
  <si>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</si>
  <si>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</si>
  <si>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</si>
  <si>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</si>
  <si>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</si>
  <si>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</si>
  <si>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</si>
  <si>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</si>
  <si>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</si>
  <si>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</si>
  <si>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</si>
  <si>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</si>
  <si>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</si>
  <si>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</si>
  <si>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</si>
  <si>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</si>
  <si>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</si>
  <si>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</si>
  <si>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</si>
  <si>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</si>
  <si>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</si>
  <si>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</si>
  <si>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</si>
  <si>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</si>
  <si>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</si>
  <si>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</si>
  <si>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</si>
  <si>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</si>
  <si>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</si>
  <si>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</si>
  <si>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</si>
  <si>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</si>
  <si>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</si>
  <si>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</si>
  <si>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</si>
  <si>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</si>
  <si>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</si>
  <si>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</si>
  <si>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</si>
  <si>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</si>
  <si>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</si>
  <si>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</si>
  <si>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</si>
  <si>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</si>
  <si>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</si>
  <si>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</si>
  <si>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</si>
  <si>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</si>
  <si>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</si>
  <si>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</si>
  <si>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</si>
  <si>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</si>
  <si>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</si>
  <si>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</si>
  <si>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</si>
  <si>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</si>
  <si>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</si>
  <si>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</si>
  <si>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</si>
  <si>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</si>
  <si>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</si>
  <si>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</si>
  <si>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</si>
  <si>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</si>
  <si>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</si>
  <si>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</si>
  <si>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</si>
  <si>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</si>
  <si>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</si>
  <si>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</si>
  <si>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</si>
  <si>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</si>
  <si>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</si>
  <si>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</si>
  <si>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</si>
  <si>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</si>
  <si>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</si>
  <si>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</si>
  <si>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</si>
  <si>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</si>
  <si>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</si>
  <si>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</si>
  <si>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</si>
  <si>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</si>
  <si>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</si>
  <si>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</si>
  <si>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</si>
  <si>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</si>
  <si>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</si>
  <si>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</si>
  <si>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</si>
  <si>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</si>
  <si>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</si>
  <si>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</si>
  <si>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</si>
  <si>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</si>
  <si>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</si>
  <si>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</si>
  <si>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</si>
  <si>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</si>
  <si>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</si>
  <si>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</si>
  <si>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</si>
  <si>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</si>
  <si>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</si>
  <si>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</si>
  <si>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</si>
  <si>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</si>
  <si>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</si>
  <si>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</si>
  <si>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</si>
  <si>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</si>
  <si>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</si>
  <si>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</si>
  <si>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</si>
  <si>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</si>
  <si>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</si>
  <si>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</si>
  <si>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</si>
  <si>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</si>
  <si>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</si>
  <si>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</si>
  <si>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</si>
  <si>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</si>
  <si>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</si>
  <si>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</si>
  <si>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</si>
  <si>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</si>
  <si>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</si>
  <si>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</si>
  <si>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</si>
  <si>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</si>
  <si>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</si>
  <si>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</si>
  <si>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</si>
  <si>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</si>
  <si>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</si>
  <si>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</si>
  <si>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</si>
  <si>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</si>
  <si>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</si>
  <si>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</si>
  <si>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</si>
  <si>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</si>
  <si>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</si>
  <si>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</si>
  <si>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</si>
  <si>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</si>
  <si>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</si>
  <si>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</si>
  <si>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</si>
  <si>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</si>
  <si>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</si>
  <si>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</si>
  <si>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</si>
  <si>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</si>
  <si>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</si>
  <si>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</si>
  <si>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</si>
  <si>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</si>
  <si>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</si>
  <si>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</si>
  <si>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</si>
  <si>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</si>
  <si>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</si>
  <si>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</si>
  <si>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</si>
  <si>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</si>
  <si>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</si>
  <si>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</si>
  <si>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</si>
  <si>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</si>
  <si>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</si>
  <si>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</si>
  <si>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</si>
  <si>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</si>
  <si>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</si>
  <si>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</si>
  <si>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</si>
  <si>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</si>
  <si>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</si>
  <si>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</si>
  <si>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</si>
  <si>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</si>
  <si>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</si>
  <si>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</si>
  <si>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</si>
  <si>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</si>
  <si>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</si>
  <si>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</si>
  <si>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</si>
  <si>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</si>
  <si>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</si>
  <si>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</si>
  <si>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</si>
  <si>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</si>
  <si>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</si>
  <si>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</si>
  <si>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</si>
  <si>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</si>
  <si>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</si>
  <si>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</si>
  <si>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</si>
  <si>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</si>
  <si>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</si>
  <si>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</si>
  <si>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</si>
  <si>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</si>
  <si>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</si>
  <si>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</si>
  <si>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</si>
  <si>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</si>
  <si>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</si>
  <si>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</si>
  <si>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</si>
  <si>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</si>
  <si>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</si>
  <si>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</si>
  <si>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</si>
  <si>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</si>
  <si>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</si>
  <si>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</si>
  <si>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</si>
  <si>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</si>
  <si>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</si>
  <si>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</si>
  <si>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</si>
  <si>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</si>
  <si>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</si>
  <si>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</si>
  <si>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</si>
  <si>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</si>
  <si>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</si>
  <si>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</si>
  <si>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</si>
  <si>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</si>
  <si>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</si>
  <si>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</si>
  <si>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</si>
  <si>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</si>
  <si>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</si>
  <si>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</si>
  <si>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</si>
  <si>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</si>
  <si>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</si>
  <si>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</si>
  <si>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</si>
  <si>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</si>
  <si>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</si>
  <si>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</si>
  <si>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</si>
  <si>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</si>
  <si>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</si>
  <si>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</si>
  <si>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</si>
  <si>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</si>
  <si>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</si>
  <si>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</si>
  <si>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</si>
  <si>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</si>
  <si>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</si>
  <si>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</si>
  <si>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</si>
  <si>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</si>
  <si>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</si>
  <si>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</si>
  <si>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</si>
  <si>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</si>
  <si>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</si>
  <si>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</si>
  <si>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</si>
  <si>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</si>
  <si>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</si>
  <si>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</si>
  <si>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</si>
  <si>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</si>
  <si>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</si>
  <si>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</si>
  <si>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</si>
  <si>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</si>
  <si>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</si>
  <si>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</si>
  <si>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</si>
  <si>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</si>
  <si>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</si>
  <si>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</si>
  <si>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</si>
  <si>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</si>
  <si>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</si>
  <si>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</si>
  <si>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</si>
  <si>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</si>
  <si>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</si>
  <si>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</si>
  <si>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</si>
  <si>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</si>
  <si>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</si>
  <si>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</si>
  <si>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</si>
  <si>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</si>
  <si>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</si>
  <si>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</si>
  <si>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</si>
  <si>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</si>
  <si>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</si>
  <si>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</si>
  <si>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</si>
  <si>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</si>
  <si>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</si>
  <si>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</si>
  <si>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</si>
  <si>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</si>
  <si>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</si>
  <si>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</si>
  <si>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</si>
  <si>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</si>
  <si>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</si>
  <si>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</si>
  <si>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</si>
  <si>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</si>
  <si>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</si>
  <si>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</si>
  <si>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</si>
  <si>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</si>
  <si>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</si>
  <si>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</si>
  <si>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</si>
  <si>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</si>
  <si>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</si>
  <si>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</si>
  <si>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</si>
  <si>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</si>
  <si>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</si>
  <si>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</si>
  <si>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</si>
  <si>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</si>
  <si>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</si>
  <si>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</si>
  <si>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</si>
  <si>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</si>
  <si>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</si>
  <si>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</si>
  <si>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</si>
  <si>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</si>
  <si>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</si>
  <si>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</si>
  <si>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</si>
  <si>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</si>
  <si>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</si>
  <si>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</si>
  <si>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</si>
  <si>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</si>
  <si>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</si>
  <si>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</si>
  <si>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</si>
  <si>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</si>
  <si>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</si>
  <si>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</si>
  <si>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</si>
  <si>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</si>
  <si>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</si>
  <si>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</si>
  <si>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</si>
  <si>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</si>
  <si>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</si>
  <si>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</si>
  <si>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</si>
  <si>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</si>
  <si>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</si>
  <si>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</si>
  <si>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</si>
  <si>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</si>
  <si>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</si>
  <si>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</si>
  <si>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</si>
  <si>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</si>
  <si>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</si>
  <si>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</si>
  <si>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</si>
  <si>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</si>
  <si>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</si>
  <si>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</si>
  <si>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</si>
  <si>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</si>
  <si>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</si>
  <si>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</si>
  <si>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</si>
  <si>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</si>
  <si>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</si>
  <si>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</si>
  <si>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</si>
  <si>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</si>
  <si>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</si>
  <si>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</si>
  <si>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</si>
  <si>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</si>
  <si>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</si>
  <si>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</si>
  <si>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</si>
  <si>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</si>
  <si>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</si>
  <si>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</si>
  <si>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</si>
  <si>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</si>
  <si>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</si>
  <si>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</si>
  <si>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</si>
  <si>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</si>
  <si>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</si>
  <si>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</si>
  <si>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</si>
  <si>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</si>
  <si>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</si>
  <si>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</si>
  <si>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</si>
  <si>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</si>
  <si>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</si>
  <si>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</si>
  <si>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</si>
  <si>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</si>
  <si>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</si>
  <si>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</si>
  <si>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</si>
  <si>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</si>
  <si>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</si>
  <si>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</si>
  <si>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</si>
  <si>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</si>
  <si>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</si>
  <si>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</si>
  <si>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</si>
  <si>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</si>
  <si>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</si>
  <si>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</si>
  <si>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</si>
  <si>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</si>
  <si>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</si>
  <si>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</si>
  <si>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</si>
  <si>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</si>
  <si>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</si>
  <si>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</si>
  <si>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</si>
  <si>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</si>
  <si>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</si>
  <si>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</si>
  <si>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</si>
  <si>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</si>
  <si>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</si>
  <si>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</si>
  <si>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</si>
  <si>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</si>
  <si>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</si>
  <si>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</si>
  <si>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</si>
  <si>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</si>
  <si>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</si>
  <si>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</si>
  <si>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</si>
  <si>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</si>
  <si>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</si>
  <si>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</si>
  <si>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</si>
  <si>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</si>
  <si>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</si>
  <si>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</si>
  <si>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</si>
  <si>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</si>
  <si>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</si>
  <si>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</si>
  <si>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</si>
  <si>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</si>
  <si>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</si>
  <si>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</si>
  <si>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</si>
  <si>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</si>
  <si>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</si>
  <si>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</si>
  <si>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</si>
  <si>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</si>
  <si>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</si>
  <si>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</si>
  <si>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</si>
  <si>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</si>
  <si>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</si>
  <si>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</si>
  <si>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</si>
  <si>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</si>
  <si>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</si>
  <si>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</si>
  <si>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</si>
  <si>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</si>
  <si>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</si>
  <si>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</si>
  <si>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</si>
  <si>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</si>
  <si>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</si>
  <si>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</si>
  <si>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</si>
  <si>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</si>
  <si>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</si>
  <si>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</si>
  <si>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</si>
  <si>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</si>
  <si>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</si>
  <si>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</si>
  <si>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</si>
  <si>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</si>
  <si>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</si>
  <si>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</si>
  <si>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</si>
  <si>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</si>
  <si>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</si>
  <si>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</si>
  <si>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</si>
  <si>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</si>
  <si>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</si>
  <si>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</si>
  <si>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</si>
  <si>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</si>
  <si>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</si>
  <si>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</si>
  <si>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</si>
  <si>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</si>
  <si>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</si>
  <si>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</si>
  <si>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</si>
  <si>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</si>
  <si>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</si>
  <si>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</si>
  <si>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</si>
  <si>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</si>
  <si>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</si>
  <si>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</si>
  <si>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</si>
  <si>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</si>
  <si>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</si>
  <si>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</si>
  <si>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</si>
  <si>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</si>
  <si>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</si>
  <si>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</si>
  <si>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</si>
  <si>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</si>
  <si>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</si>
  <si>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</si>
  <si>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</si>
  <si>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</si>
  <si>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</si>
  <si>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</si>
  <si>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</si>
  <si>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</si>
  <si>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</si>
  <si>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</si>
  <si>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</si>
  <si>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</si>
  <si>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</si>
  <si>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</si>
  <si>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</si>
  <si>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</si>
  <si>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</si>
  <si>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</si>
  <si>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</si>
  <si>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</si>
  <si>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</si>
  <si>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</si>
  <si>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</si>
  <si>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</si>
  <si>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</si>
  <si>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</si>
  <si>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</si>
  <si>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</si>
  <si>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</si>
  <si>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</si>
  <si>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</si>
  <si>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</si>
  <si>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</si>
  <si>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</si>
  <si>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</si>
  <si>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</si>
  <si>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</si>
  <si>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</si>
  <si>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</si>
  <si>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</si>
  <si>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</si>
  <si>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</si>
  <si>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</si>
  <si>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</si>
  <si>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</si>
  <si>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</si>
  <si>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</si>
  <si>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</si>
  <si>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</si>
  <si>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</si>
  <si>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</si>
  <si>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</si>
  <si>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</si>
  <si>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</si>
  <si>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</si>
  <si>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</si>
  <si>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</si>
  <si>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</si>
  <si>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</si>
  <si>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</si>
  <si>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</si>
  <si>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</si>
  <si>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</si>
  <si>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</si>
  <si>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</si>
  <si>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</si>
  <si>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</si>
  <si>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</si>
  <si>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</si>
  <si>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</si>
  <si>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</si>
  <si>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</si>
  <si>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</si>
  <si>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</si>
  <si>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</si>
  <si>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</si>
  <si>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</si>
  <si>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</si>
  <si>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</si>
  <si>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</si>
  <si>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</si>
  <si>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</si>
  <si>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</si>
  <si>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</si>
  <si>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</si>
  <si>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</si>
  <si>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</si>
  <si>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</si>
  <si>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</si>
  <si>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</si>
  <si>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</si>
  <si>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</si>
  <si>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</si>
  <si>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</si>
  <si>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</si>
  <si>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</si>
  <si>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</si>
  <si>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</si>
  <si>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</si>
  <si>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</si>
  <si>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</si>
  <si>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</si>
  <si>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</si>
  <si>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</si>
  <si>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</si>
  <si>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</si>
  <si>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</si>
  <si>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</si>
  <si>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</si>
  <si>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</si>
  <si>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</si>
  <si>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</si>
  <si>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</si>
  <si>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</si>
  <si>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</si>
  <si>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</si>
  <si>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</si>
  <si>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</si>
  <si>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</si>
  <si>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</si>
  <si>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</si>
  <si>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</si>
  <si>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</si>
  <si>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</si>
  <si>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</si>
  <si>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</si>
  <si>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</si>
  <si>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</si>
  <si>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</si>
  <si>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</si>
  <si>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</si>
  <si>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</si>
  <si>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</si>
  <si>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</si>
  <si>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</si>
  <si>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</si>
  <si>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</si>
  <si>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</si>
  <si>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</si>
  <si>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</si>
  <si>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</si>
  <si>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</si>
  <si>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</si>
  <si>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</si>
  <si>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</si>
  <si>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</si>
  <si>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</si>
  <si>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</si>
  <si>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</si>
  <si>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</si>
  <si>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</si>
  <si>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</si>
  <si>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</si>
  <si>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</si>
  <si>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</si>
  <si>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</si>
  <si>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</si>
  <si>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</si>
  <si>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</si>
  <si>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</si>
  <si>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</si>
  <si>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</si>
  <si>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</si>
  <si>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</si>
  <si>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</si>
  <si>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</si>
  <si>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</si>
  <si>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</si>
  <si>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</si>
  <si>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</si>
  <si>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</si>
  <si>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</si>
  <si>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</si>
  <si>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</si>
  <si>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</si>
  <si>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</si>
  <si>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</si>
  <si>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</si>
  <si>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</si>
  <si>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</si>
  <si>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</si>
  <si>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</si>
  <si>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</si>
  <si>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</si>
  <si>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</si>
  <si>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</si>
  <si>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</si>
  <si>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</si>
  <si>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</si>
  <si>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</si>
  <si>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</si>
  <si>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</si>
  <si>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</si>
  <si>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</si>
  <si>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</si>
  <si>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</si>
  <si>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</si>
  <si>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</si>
  <si>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</si>
  <si>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</si>
  <si>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</si>
  <si>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</si>
  <si>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</si>
  <si>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</si>
  <si>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</si>
  <si>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</si>
  <si>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</si>
  <si>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</si>
  <si>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</si>
  <si>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</si>
  <si>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</si>
  <si>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</si>
  <si>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</si>
  <si>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</si>
  <si>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</si>
  <si>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</si>
  <si>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</si>
  <si>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</si>
  <si>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</si>
  <si>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</si>
  <si>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</si>
  <si>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</si>
  <si>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</si>
  <si>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</si>
  <si>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</si>
  <si>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</si>
  <si>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</si>
  <si>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</si>
  <si>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</si>
  <si>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</si>
  <si>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</si>
  <si>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</si>
  <si>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</si>
  <si>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</si>
  <si>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</si>
  <si>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</si>
  <si>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</si>
  <si>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</si>
  <si>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</si>
  <si>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</si>
  <si>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</si>
  <si>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</si>
  <si>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</si>
  <si>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</si>
  <si>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</si>
  <si>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</si>
  <si>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</si>
  <si>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</si>
  <si>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</si>
  <si>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</si>
  <si>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</si>
  <si>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</si>
  <si>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</si>
  <si>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</si>
  <si>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</si>
  <si>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</si>
  <si>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</si>
  <si>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</si>
  <si>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</si>
  <si>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</si>
  <si>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</si>
  <si>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</si>
  <si>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</si>
  <si>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</si>
  <si>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</si>
  <si>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</si>
  <si>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</si>
  <si>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</si>
  <si>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</si>
  <si>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</si>
  <si>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</si>
  <si>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</si>
  <si>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</si>
  <si>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</si>
  <si>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</si>
  <si>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</si>
  <si>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</si>
  <si>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</si>
  <si>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</si>
  <si>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</si>
  <si>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</si>
  <si>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</si>
  <si>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</si>
  <si>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</si>
  <si>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</si>
  <si>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</si>
  <si>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</si>
  <si>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</si>
  <si>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</si>
  <si>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</si>
  <si>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</si>
  <si>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</si>
  <si>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</si>
  <si>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</si>
  <si>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</si>
  <si>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</si>
  <si>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</si>
  <si>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</si>
  <si>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</si>
  <si>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</si>
  <si>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</si>
  <si>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</si>
  <si>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</si>
  <si>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</si>
  <si>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</si>
  <si>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</si>
  <si>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</si>
  <si>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</si>
  <si>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</si>
  <si>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</si>
  <si>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</si>
  <si>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</si>
  <si>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</si>
  <si>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</si>
  <si>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</si>
  <si>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</si>
  <si>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</si>
  <si>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</si>
  <si>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</si>
  <si>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</si>
  <si>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</si>
  <si>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</si>
  <si>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</si>
  <si>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</si>
  <si>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</si>
  <si>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</si>
  <si>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</si>
  <si>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</si>
  <si>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</si>
  <si>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</si>
  <si>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</si>
  <si>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</si>
  <si>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</si>
  <si>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</si>
  <si>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</si>
  <si>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</si>
  <si>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</si>
  <si>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</si>
  <si>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</si>
  <si>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</si>
  <si>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</si>
  <si>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</si>
  <si>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</si>
  <si>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</si>
  <si>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</si>
  <si>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</si>
  <si>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</si>
  <si>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</si>
  <si>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</si>
  <si>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</si>
  <si>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</si>
  <si>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</si>
  <si>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</si>
  <si>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</si>
  <si>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</si>
  <si>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</si>
  <si>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</si>
  <si>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</si>
  <si>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</si>
  <si>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</si>
  <si>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</si>
  <si>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</si>
  <si>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</si>
  <si>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</si>
  <si>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</si>
  <si>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</si>
  <si>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</si>
  <si>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</si>
  <si>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</si>
  <si>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</si>
  <si>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</si>
  <si>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</si>
  <si>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</si>
  <si>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</si>
  <si>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</si>
  <si>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</si>
  <si>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</si>
  <si>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</si>
  <si>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</si>
  <si>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</si>
  <si>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</si>
  <si>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</si>
  <si>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</si>
  <si>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</si>
  <si>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</si>
  <si>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</si>
  <si>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</si>
  <si>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</si>
  <si>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</si>
  <si>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</si>
  <si>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</si>
  <si>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</si>
  <si>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</si>
  <si>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</si>
  <si>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</si>
  <si>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</si>
  <si>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</si>
  <si>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</si>
  <si>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</si>
  <si>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</si>
  <si>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</si>
  <si>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</si>
  <si>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</si>
  <si>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</si>
  <si>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</si>
  <si>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</si>
  <si>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</si>
  <si>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</si>
  <si>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</si>
  <si>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</si>
  <si>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</si>
  <si>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</si>
  <si>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</si>
  <si>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</si>
  <si>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</si>
  <si>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</si>
  <si>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</si>
  <si>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</si>
  <si>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</si>
  <si>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</si>
  <si>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</si>
  <si>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</si>
  <si>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</si>
  <si>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</si>
  <si>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</si>
  <si>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</si>
  <si>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</si>
  <si>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</si>
  <si>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</si>
  <si>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</si>
  <si>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</si>
  <si>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</si>
  <si>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</si>
  <si>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</si>
  <si>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</si>
  <si>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</si>
  <si>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</si>
  <si>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</si>
  <si>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</si>
  <si>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</si>
  <si>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</si>
  <si>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</si>
  <si>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</si>
  <si>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</si>
  <si>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</si>
  <si>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</si>
  <si>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</si>
  <si>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</si>
  <si>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</si>
  <si>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</si>
  <si>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</si>
  <si>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</si>
  <si>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</si>
  <si>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</si>
  <si>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</si>
  <si>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</si>
  <si>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</si>
  <si>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</si>
  <si>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</si>
  <si>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</si>
  <si>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</si>
  <si>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</si>
  <si>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</si>
  <si>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</si>
  <si>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</si>
  <si>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</si>
  <si>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</si>
  <si>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</si>
  <si>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</si>
  <si>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</si>
  <si>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</si>
  <si>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</si>
  <si>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</si>
  <si>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</si>
  <si>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</si>
  <si>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</si>
  <si>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</si>
  <si>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</si>
  <si>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</si>
  <si>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</si>
  <si>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</si>
  <si>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</si>
  <si>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</si>
  <si>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</si>
  <si>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</si>
  <si>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</si>
  <si>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</si>
  <si>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</si>
  <si>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</si>
  <si>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</si>
  <si>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</si>
  <si>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</si>
  <si>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</si>
  <si>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</si>
  <si>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</si>
  <si>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</si>
  <si>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</si>
  <si>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</si>
  <si>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</si>
  <si>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</si>
  <si>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</si>
  <si>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</si>
  <si>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</si>
  <si>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</si>
  <si>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</si>
  <si>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</si>
  <si>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</si>
  <si>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</si>
  <si>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</si>
  <si>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</si>
  <si>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</si>
  <si>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</si>
  <si>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</si>
  <si>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</si>
  <si>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</si>
  <si>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</si>
  <si>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</si>
  <si>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</si>
  <si>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</si>
  <si>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</si>
  <si>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</si>
  <si>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</si>
  <si>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</si>
  <si>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</si>
  <si>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</si>
  <si>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</si>
  <si>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</si>
  <si>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</si>
  <si>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</si>
  <si>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</si>
  <si>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</si>
  <si>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</si>
  <si>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</si>
  <si>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</si>
  <si>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</si>
  <si>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</si>
  <si>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</si>
  <si>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</si>
  <si>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</si>
  <si>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</si>
  <si>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</si>
  <si>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</si>
  <si>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</si>
  <si>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</si>
  <si>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</si>
  <si>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</si>
  <si>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</si>
  <si>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</si>
  <si>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</si>
  <si>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</si>
  <si>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</si>
  <si>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</si>
  <si>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</si>
  <si>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</si>
  <si>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</si>
  <si>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</si>
  <si>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</si>
  <si>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</si>
  <si>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</si>
  <si>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</si>
  <si>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</si>
  <si>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</si>
  <si>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</si>
  <si>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</si>
  <si>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</si>
  <si>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</si>
  <si>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</si>
  <si>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</si>
  <si>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</si>
  <si>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</si>
  <si>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</si>
  <si>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</si>
  <si>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</si>
  <si>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</si>
  <si>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</si>
  <si>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</si>
  <si>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</si>
  <si>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</si>
  <si>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</si>
  <si>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</si>
  <si>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</si>
  <si>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</si>
  <si>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</si>
  <si>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</si>
  <si>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</si>
  <si>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</si>
  <si>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</si>
  <si>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</si>
  <si>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</si>
  <si>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</si>
  <si>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</si>
  <si>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</si>
  <si>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</si>
  <si>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</si>
  <si>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</si>
  <si>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</si>
  <si>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</si>
  <si>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</si>
  <si>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</si>
  <si>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</si>
  <si>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</si>
  <si>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</si>
  <si>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</si>
  <si>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</si>
  <si>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</si>
  <si>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</si>
  <si>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</si>
  <si>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</si>
  <si>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</si>
  <si>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</si>
  <si>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</si>
  <si>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</si>
  <si>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</si>
  <si>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</si>
  <si>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</si>
  <si>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</si>
  <si>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</si>
  <si>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</si>
  <si>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</si>
  <si>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</si>
  <si>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</si>
  <si>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</si>
  <si>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</si>
  <si>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</si>
  <si>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</si>
  <si>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</si>
  <si>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</si>
  <si>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</si>
  <si>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</si>
  <si>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</si>
  <si>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</si>
  <si>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</si>
  <si>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</si>
  <si>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</si>
  <si>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</si>
  <si>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</si>
  <si>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</si>
  <si>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</si>
  <si>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</si>
  <si>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</si>
  <si>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</si>
  <si>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</si>
  <si>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</si>
  <si>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</si>
  <si>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</si>
  <si>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</si>
  <si>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</si>
  <si>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</si>
  <si>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</si>
  <si>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</si>
  <si>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</si>
  <si>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</si>
  <si>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</si>
  <si>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</si>
  <si>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</si>
  <si>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</si>
  <si>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</si>
  <si>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</si>
  <si>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</si>
  <si>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</si>
  <si>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</si>
  <si>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</si>
  <si>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</si>
  <si>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</si>
  <si>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</si>
  <si>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</si>
  <si>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</si>
  <si>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</si>
  <si>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</si>
  <si>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</si>
  <si>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</si>
  <si>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</si>
  <si>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</si>
  <si>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</si>
  <si>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</si>
  <si>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</si>
  <si>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</si>
  <si>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</si>
  <si>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</si>
  <si>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</si>
  <si>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</si>
  <si>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</si>
  <si>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</si>
  <si>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</si>
  <si>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</si>
  <si>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</si>
  <si>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</si>
  <si>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</si>
  <si>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</si>
  <si>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</si>
  <si>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</si>
  <si>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</si>
  <si>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</si>
  <si>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</si>
  <si>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</si>
  <si>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</si>
  <si>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</si>
  <si>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</si>
  <si>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</si>
  <si>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</si>
  <si>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</si>
  <si>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</si>
  <si>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</si>
  <si>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</si>
  <si>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</si>
  <si>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</si>
  <si>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</si>
  <si>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</si>
  <si>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</si>
  <si>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</si>
  <si>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</si>
  <si>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</si>
  <si>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</si>
  <si>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</si>
  <si>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</si>
  <si>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</si>
  <si>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</si>
  <si>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</si>
  <si>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</si>
  <si>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</si>
  <si>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</si>
  <si>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</si>
  <si>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</si>
  <si>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</si>
  <si>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</si>
  <si>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</si>
  <si>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</si>
  <si>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</si>
  <si>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</si>
  <si>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</si>
  <si>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</si>
  <si>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</si>
  <si>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</si>
  <si>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</si>
  <si>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</si>
  <si>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</si>
  <si>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</si>
  <si>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</si>
  <si>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</si>
  <si>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</si>
  <si>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</si>
  <si>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</si>
  <si>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</si>
  <si>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</si>
  <si>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</si>
  <si>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</si>
  <si>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</si>
  <si>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</si>
  <si>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</si>
  <si>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</si>
  <si>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</si>
  <si>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</si>
  <si>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</si>
  <si>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</si>
  <si>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</si>
  <si>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</si>
  <si>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</si>
  <si>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</si>
  <si>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</si>
  <si>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</si>
  <si>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</si>
  <si>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</si>
  <si>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</si>
  <si>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</si>
  <si>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</si>
  <si>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</si>
  <si>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</si>
  <si>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</si>
  <si>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</si>
  <si>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</si>
  <si>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</si>
  <si>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</si>
  <si>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</si>
  <si>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</si>
  <si>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</si>
  <si>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</si>
  <si>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</si>
  <si>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</si>
  <si>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</si>
  <si>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</si>
  <si>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</si>
  <si>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</si>
  <si>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</si>
  <si>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</si>
  <si>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</si>
  <si>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</si>
  <si>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</si>
  <si>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</si>
  <si>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</si>
  <si>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</si>
  <si>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</si>
  <si>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</si>
  <si>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</si>
  <si>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</si>
  <si>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</si>
  <si>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</si>
  <si>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</si>
  <si>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</si>
  <si>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</si>
  <si>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</si>
  <si>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</si>
  <si>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</si>
  <si>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</si>
  <si>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</si>
  <si>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</si>
  <si>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</si>
  <si>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</si>
  <si>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</si>
  <si>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</si>
  <si>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</si>
  <si>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</si>
  <si>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</si>
  <si>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</si>
  <si>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</si>
  <si>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</si>
  <si>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</si>
  <si>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</si>
  <si>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</si>
  <si>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</si>
  <si>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</si>
  <si>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</si>
  <si>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</si>
  <si>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</si>
  <si>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</si>
  <si>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</si>
  <si>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</si>
  <si>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</si>
  <si>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</si>
  <si>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</si>
  <si>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</si>
  <si>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</si>
  <si>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</si>
  <si>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</si>
  <si>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</si>
  <si>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</si>
  <si>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</si>
  <si>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</si>
  <si>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</si>
  <si>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</si>
  <si>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</si>
  <si>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</si>
  <si>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</si>
  <si>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</si>
  <si>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</si>
  <si>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</si>
  <si>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</si>
  <si>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</si>
  <si>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</si>
  <si>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</si>
  <si>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</si>
  <si>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</si>
  <si>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</si>
  <si>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</si>
  <si>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</si>
  <si>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</si>
  <si>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</si>
  <si>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</si>
  <si>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</si>
  <si>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</si>
  <si>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</si>
  <si>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</si>
  <si>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</si>
  <si>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</si>
  <si>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</si>
  <si>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</si>
  <si>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</si>
  <si>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</si>
  <si>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</si>
  <si>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</si>
  <si>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</si>
  <si>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</si>
  <si>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</si>
  <si>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</si>
  <si>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</si>
  <si>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</si>
  <si>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</si>
  <si>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</si>
  <si>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</si>
  <si>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</si>
  <si>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</si>
  <si>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</si>
  <si>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</si>
  <si>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</si>
  <si>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</si>
  <si>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</si>
  <si>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</si>
  <si>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</si>
  <si>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</si>
  <si>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</si>
  <si>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</si>
  <si>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</si>
  <si>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</si>
  <si>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</si>
  <si>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</si>
  <si>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</si>
  <si>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</si>
  <si>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</si>
  <si>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</si>
  <si>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</si>
  <si>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</si>
  <si>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</si>
  <si>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</si>
  <si>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</si>
  <si>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</si>
  <si>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</si>
  <si>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</si>
  <si>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</si>
  <si>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</si>
  <si>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</si>
  <si>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</si>
  <si>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</si>
  <si>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</si>
  <si>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</si>
  <si>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</si>
  <si>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</si>
  <si>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</si>
  <si>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</si>
  <si>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</si>
  <si>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</si>
  <si>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</si>
  <si>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</si>
  <si>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</si>
  <si>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</si>
  <si>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</si>
  <si>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</si>
  <si>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</si>
  <si>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</si>
  <si>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</si>
  <si>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</si>
  <si>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</si>
  <si>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</si>
  <si>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</si>
  <si>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</si>
  <si>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</si>
  <si>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</si>
  <si>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</si>
  <si>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</si>
  <si>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</si>
  <si>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</si>
  <si>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</si>
  <si>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</si>
  <si>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</si>
  <si>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</si>
  <si>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</si>
  <si>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</si>
  <si>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</si>
  <si>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</si>
  <si>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</si>
  <si>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</si>
  <si>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</si>
  <si>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</si>
  <si>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</si>
  <si>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</si>
  <si>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</si>
  <si>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</si>
  <si>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</si>
  <si>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</si>
  <si>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</si>
  <si>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</si>
  <si>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</si>
  <si>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</si>
  <si>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</si>
  <si>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</si>
  <si>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</si>
  <si>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</si>
  <si>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</si>
  <si>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</si>
  <si>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</si>
  <si>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</si>
  <si>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</si>
  <si>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</si>
  <si>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</si>
  <si>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</si>
  <si>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</si>
  <si>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</si>
  <si>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</si>
  <si>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</si>
  <si>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</si>
  <si>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</si>
  <si>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</si>
  <si>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</si>
  <si>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</si>
  <si>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</si>
  <si>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</si>
  <si>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</si>
  <si>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</si>
  <si>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</si>
  <si>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</si>
  <si>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</si>
  <si>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</si>
  <si>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</si>
  <si>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</si>
  <si>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</si>
  <si>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</si>
  <si>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</si>
  <si>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</si>
  <si>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</si>
  <si>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</si>
  <si>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</si>
  <si>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</si>
  <si>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</si>
  <si>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</si>
  <si>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</si>
  <si>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</si>
  <si>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</si>
  <si>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</si>
  <si>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</si>
  <si>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</si>
  <si>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</si>
  <si>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</si>
  <si>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</si>
  <si>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</si>
  <si>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</si>
  <si>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</si>
  <si>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</si>
  <si>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</si>
  <si>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</si>
  <si>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</si>
  <si>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</si>
  <si>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</si>
  <si>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</si>
  <si>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</si>
  <si>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</si>
  <si>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</si>
  <si>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</si>
  <si>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</si>
  <si>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</si>
  <si>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</si>
  <si>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</si>
  <si>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</si>
  <si>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</si>
  <si>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</si>
  <si>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</si>
  <si>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</si>
  <si>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</si>
  <si>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</si>
  <si>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</si>
  <si>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</si>
  <si>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</si>
  <si>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</si>
  <si>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</si>
  <si>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</si>
  <si>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</si>
  <si>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</si>
  <si>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</si>
  <si>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</si>
  <si>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</si>
  <si>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</si>
  <si>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</si>
  <si>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</si>
  <si>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</si>
  <si>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</si>
  <si>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</si>
  <si>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</si>
  <si>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</si>
  <si>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</si>
  <si>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</si>
  <si>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</si>
  <si>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</si>
  <si>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</si>
  <si>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</si>
  <si>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</si>
  <si>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</si>
  <si>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</si>
  <si>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</si>
  <si>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</si>
  <si>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</si>
  <si>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</si>
  <si>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</si>
  <si>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</si>
  <si>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</si>
  <si>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</si>
  <si>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</si>
  <si>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</si>
  <si>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</si>
  <si>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</si>
  <si>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</si>
  <si>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</si>
  <si>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</si>
  <si>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</si>
  <si>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</si>
  <si>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</si>
  <si>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</si>
  <si>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</si>
  <si>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</si>
  <si>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</si>
  <si>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</si>
  <si>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</si>
  <si>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</si>
  <si>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</si>
  <si>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</si>
  <si>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</si>
  <si>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</si>
  <si>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</si>
  <si>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</si>
  <si>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</si>
  <si>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</si>
  <si>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</si>
  <si>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</si>
  <si>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</si>
  <si>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</si>
  <si>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</si>
  <si>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</si>
  <si>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</si>
  <si>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</si>
  <si>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</si>
  <si>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</si>
  <si>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</si>
  <si>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</si>
  <si>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</si>
  <si>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</si>
  <si>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</si>
  <si>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</si>
  <si>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</si>
  <si>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</si>
  <si>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</si>
  <si>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</si>
  <si>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</si>
  <si>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</si>
  <si>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</si>
  <si>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</si>
  <si>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</si>
  <si>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</si>
  <si>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</si>
  <si>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</si>
  <si>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</si>
  <si>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</si>
  <si>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</si>
  <si>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</si>
  <si>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</si>
  <si>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</si>
  <si>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</si>
  <si>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</si>
  <si>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</si>
  <si>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</si>
  <si>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</si>
  <si>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</si>
  <si>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</si>
  <si>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</si>
  <si>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</si>
  <si>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</si>
  <si>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</si>
  <si>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</si>
  <si>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</si>
  <si>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</si>
  <si>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</si>
  <si>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</si>
  <si>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</si>
  <si>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</si>
  <si>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</si>
  <si>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</si>
  <si>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</si>
  <si>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</si>
  <si>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</si>
  <si>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</si>
  <si>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</si>
  <si>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</si>
  <si>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</si>
  <si>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</si>
  <si>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</si>
  <si>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</si>
  <si>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</si>
  <si>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</si>
  <si>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</si>
  <si>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</si>
  <si>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</si>
  <si>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</si>
  <si>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</si>
  <si>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</si>
  <si>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</si>
  <si>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</si>
  <si>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</si>
  <si>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</si>
  <si>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</si>
  <si>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</si>
  <si>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</si>
  <si>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</si>
  <si>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</si>
  <si>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</si>
  <si>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</si>
  <si>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</si>
  <si>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</si>
  <si>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</si>
  <si>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</si>
  <si>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</si>
  <si>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</si>
  <si>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</si>
  <si>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</si>
  <si>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</si>
  <si>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</si>
  <si>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</si>
  <si>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</si>
  <si>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</si>
  <si>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</si>
  <si>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</si>
  <si>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</si>
  <si>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</si>
  <si>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</si>
  <si>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</si>
  <si>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</si>
  <si>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</si>
  <si>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</si>
  <si>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</si>
  <si>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</si>
  <si>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</si>
  <si>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</si>
  <si>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</si>
  <si>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</si>
  <si>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</si>
  <si>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</si>
  <si>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</si>
  <si>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</si>
  <si>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</si>
  <si>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</si>
  <si>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</si>
  <si>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</si>
  <si>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</si>
  <si>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</si>
  <si>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</si>
  <si>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</si>
  <si>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</si>
  <si>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</si>
  <si>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</si>
  <si>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</si>
  <si>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</si>
  <si>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</si>
  <si>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</si>
  <si>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</si>
  <si>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</si>
  <si>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</si>
  <si>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</si>
  <si>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</si>
  <si>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</si>
  <si>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</si>
  <si>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</si>
  <si>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</si>
  <si>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</si>
  <si>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</si>
  <si>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</si>
  <si>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</si>
  <si>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</si>
  <si>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</si>
  <si>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</si>
  <si>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</si>
  <si>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</si>
  <si>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</si>
  <si>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</si>
  <si>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</si>
  <si>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</si>
  <si>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</si>
  <si>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</si>
  <si>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</si>
  <si>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</si>
  <si>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</si>
  <si>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</si>
  <si>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</si>
  <si>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</si>
  <si>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</si>
  <si>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</si>
  <si>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</si>
  <si>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</si>
  <si>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</si>
  <si>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</si>
  <si>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</si>
  <si>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</si>
  <si>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</si>
  <si>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</si>
  <si>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</si>
  <si>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</si>
  <si>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</si>
  <si>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</si>
  <si>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</si>
  <si>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</si>
  <si>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</si>
  <si>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</si>
  <si>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</si>
  <si>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</si>
  <si>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</si>
  <si>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</si>
  <si>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</si>
  <si>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</si>
  <si>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</si>
  <si>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</si>
  <si>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</si>
  <si>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</si>
  <si>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</si>
  <si>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</si>
  <si>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</si>
  <si>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</si>
  <si>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</si>
  <si>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</si>
  <si>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</si>
  <si>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</si>
  <si>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</si>
  <si>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</si>
  <si>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</si>
  <si>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</si>
  <si>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</si>
  <si>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</si>
  <si>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</si>
  <si>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</si>
  <si>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</si>
  <si>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</si>
  <si>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</si>
  <si>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</si>
  <si>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</si>
  <si>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</si>
  <si>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</si>
  <si>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</si>
  <si>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</si>
  <si>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</si>
  <si>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</si>
  <si>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</si>
  <si>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</si>
  <si>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</si>
  <si>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</si>
  <si>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</si>
  <si>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</si>
  <si>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</si>
  <si>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</si>
  <si>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</si>
  <si>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</si>
  <si>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</si>
  <si>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</si>
  <si>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</si>
  <si>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</si>
  <si>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</si>
  <si>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</si>
  <si>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</si>
  <si>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</si>
  <si>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</si>
  <si>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</si>
  <si>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</si>
  <si>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</si>
  <si>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</si>
  <si>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</si>
  <si>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</si>
  <si>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</si>
  <si>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</si>
  <si>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</si>
  <si>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</si>
  <si>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</si>
  <si>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</si>
  <si>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</si>
  <si>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</si>
  <si>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</si>
  <si>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</si>
  <si>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</si>
  <si>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</si>
  <si>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</si>
  <si>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</si>
  <si>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</si>
  <si>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</si>
  <si>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</si>
  <si>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</si>
  <si>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</si>
  <si>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</si>
  <si>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</si>
  <si>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</si>
  <si>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</si>
  <si>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</si>
  <si>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</si>
  <si>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</si>
  <si>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</si>
  <si>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</si>
  <si>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</si>
  <si>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</si>
  <si>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</si>
  <si>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</si>
  <si>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</si>
  <si>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</si>
  <si>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</si>
  <si>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</si>
  <si>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</si>
  <si>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</si>
  <si>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</si>
  <si>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</si>
  <si>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</si>
  <si>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</si>
  <si>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</si>
  <si>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</si>
  <si>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</si>
  <si>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</si>
  <si>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</si>
  <si>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</si>
  <si>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</si>
  <si>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</si>
  <si>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</si>
  <si>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</si>
  <si>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</si>
  <si>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</si>
  <si>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</si>
  <si>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</si>
  <si>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</si>
  <si>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</si>
  <si>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</si>
  <si>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</si>
  <si>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</si>
  <si>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</si>
  <si>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</si>
  <si>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</si>
  <si>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</si>
  <si>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</si>
  <si>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</si>
  <si>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</si>
  <si>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</si>
  <si>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</si>
  <si>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</si>
  <si>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</si>
  <si>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</si>
  <si>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</si>
  <si>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</si>
  <si>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</si>
  <si>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</si>
  <si>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</si>
  <si>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</si>
  <si>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</si>
  <si>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</si>
  <si>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</si>
  <si>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</si>
  <si>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</si>
  <si>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</si>
  <si>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</si>
  <si>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</si>
  <si>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</si>
  <si>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</si>
  <si>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</si>
  <si>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</si>
  <si>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</si>
  <si>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</si>
  <si>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</si>
  <si>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</si>
  <si>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</si>
  <si>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</si>
  <si>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</si>
  <si>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</si>
  <si>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</si>
  <si>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</si>
  <si>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</si>
  <si>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</si>
  <si>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</si>
  <si>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</si>
  <si>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</si>
  <si>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</si>
  <si>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</si>
  <si>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</si>
  <si>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</si>
  <si>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</si>
  <si>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</si>
  <si>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</si>
  <si>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</si>
  <si>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</si>
  <si>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</si>
  <si>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</si>
  <si>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</si>
  <si>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</si>
  <si>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</si>
  <si>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</si>
  <si>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</si>
  <si>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</si>
  <si>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</si>
  <si>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</si>
  <si>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</si>
  <si>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</si>
  <si>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</si>
  <si>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</si>
  <si>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</si>
  <si>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</si>
  <si>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</si>
  <si>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</si>
  <si>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</si>
  <si>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</si>
  <si>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</si>
  <si>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</si>
  <si>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</si>
  <si>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</si>
  <si>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</si>
  <si>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</si>
  <si>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</si>
  <si>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</si>
  <si>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</si>
  <si>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</si>
  <si>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</si>
  <si>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</si>
  <si>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</si>
  <si>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</si>
  <si>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</si>
  <si>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</si>
  <si>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</si>
  <si>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</si>
  <si>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</si>
  <si>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</si>
  <si>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</si>
  <si>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</si>
  <si>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</si>
  <si>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</si>
  <si>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</si>
  <si>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</si>
  <si>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</si>
  <si>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</si>
  <si>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</si>
  <si>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</si>
  <si>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</si>
  <si>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</si>
  <si>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</si>
  <si>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</si>
  <si>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</si>
  <si>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</si>
  <si>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</si>
  <si>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</si>
  <si>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</si>
  <si>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</si>
  <si>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</si>
  <si>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</si>
  <si>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</si>
  <si>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</si>
  <si>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</si>
  <si>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</si>
  <si>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</si>
  <si>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</si>
  <si>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</si>
  <si>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</si>
  <si>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</si>
  <si>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</si>
  <si>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</si>
  <si>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</si>
  <si>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</si>
  <si>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</si>
  <si>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</si>
  <si>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</si>
  <si>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</si>
  <si>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</si>
  <si>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</si>
  <si>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</si>
  <si>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</si>
  <si>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</si>
  <si>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</si>
  <si>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</si>
  <si>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</si>
  <si>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</si>
  <si>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</si>
  <si>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</si>
  <si>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</si>
  <si>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</si>
  <si>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</si>
  <si>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</si>
  <si>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</si>
  <si>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</si>
  <si>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</si>
  <si>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</si>
  <si>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</si>
  <si>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</si>
  <si>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</si>
  <si>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</si>
  <si>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</si>
  <si>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</si>
  <si>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</si>
  <si>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</si>
  <si>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</si>
  <si>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</si>
  <si>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</si>
  <si>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</si>
  <si>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</si>
  <si>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</si>
  <si>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</si>
  <si>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</si>
  <si>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</si>
  <si>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</si>
  <si>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</si>
  <si>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</si>
  <si>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</si>
  <si>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</si>
  <si>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</si>
  <si>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</si>
  <si>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</si>
  <si>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</si>
  <si>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</si>
  <si>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</si>
  <si>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</si>
  <si>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</si>
  <si>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</si>
  <si>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</si>
  <si>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</si>
  <si>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</si>
  <si>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</si>
  <si>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</si>
  <si>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</si>
  <si>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</si>
  <si>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</si>
  <si>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</si>
  <si>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</si>
  <si>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</si>
  <si>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</si>
  <si>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</si>
  <si>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</si>
  <si>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</si>
  <si>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</si>
  <si>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</si>
  <si>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</si>
  <si>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</si>
  <si>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</si>
  <si>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</si>
  <si>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</si>
  <si>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</si>
  <si>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</si>
  <si>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</si>
  <si>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</si>
  <si>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</si>
  <si>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</si>
  <si>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</si>
  <si>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</si>
  <si>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</si>
  <si>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</si>
  <si>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</si>
  <si>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</si>
  <si>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</si>
  <si>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</si>
  <si>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</si>
  <si>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</si>
  <si>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</si>
  <si>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</si>
  <si>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</si>
  <si>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</si>
  <si>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</si>
  <si>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</si>
  <si>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</si>
  <si>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</si>
  <si>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</si>
  <si>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</si>
  <si>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</si>
  <si>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</si>
  <si>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</si>
  <si>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</si>
  <si>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</si>
  <si>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</si>
  <si>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</si>
  <si>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</si>
  <si>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</si>
  <si>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</si>
  <si>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</si>
  <si>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</si>
  <si>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</si>
  <si>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</si>
  <si>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</si>
  <si>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</si>
  <si>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</si>
  <si>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</si>
  <si>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</si>
  <si>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</si>
  <si>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</si>
  <si>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</si>
  <si>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</si>
  <si>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</si>
  <si>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</si>
  <si>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</si>
  <si>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</si>
  <si>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</si>
  <si>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</si>
  <si>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</si>
  <si>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</si>
  <si>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</si>
  <si>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</si>
  <si>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</si>
  <si>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</si>
  <si>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</si>
  <si>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</si>
  <si>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</si>
  <si>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</si>
  <si>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</si>
  <si>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</si>
  <si>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</si>
  <si>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</si>
  <si>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</si>
  <si>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</si>
  <si>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</si>
  <si>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</si>
  <si>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</si>
  <si>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</si>
  <si>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</si>
  <si>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</si>
  <si>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</si>
  <si>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</si>
  <si>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</si>
  <si>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</si>
  <si>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</si>
  <si>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</si>
  <si>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</si>
  <si>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</si>
  <si>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</si>
  <si>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</si>
  <si>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</si>
  <si>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</si>
  <si>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</si>
  <si>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</si>
  <si>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</si>
  <si>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</si>
  <si>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</si>
  <si>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</si>
  <si>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</si>
  <si>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</si>
  <si>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</si>
  <si>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</si>
  <si>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</si>
  <si>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</si>
  <si>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</si>
  <si>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</si>
  <si>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</si>
  <si>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</si>
  <si>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</si>
  <si>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</si>
  <si>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</si>
  <si>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</si>
  <si>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</si>
  <si>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</si>
  <si>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</si>
  <si>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</si>
  <si>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</si>
  <si>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</si>
  <si>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</si>
  <si>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</si>
  <si>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</si>
  <si>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</si>
  <si>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</si>
  <si>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</si>
  <si>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</si>
  <si>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</si>
  <si>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</si>
  <si>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</si>
  <si>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</si>
  <si>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</si>
  <si>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</si>
  <si>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</si>
  <si>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</si>
  <si>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</si>
  <si>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</si>
  <si>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</si>
  <si>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</si>
  <si>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</si>
  <si>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</si>
  <si>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</si>
  <si>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</si>
  <si>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</si>
  <si>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</si>
  <si>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</si>
  <si>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</si>
  <si>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</si>
  <si>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</si>
  <si>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</si>
  <si>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</si>
  <si>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</si>
  <si>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</si>
  <si>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</si>
  <si>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</si>
  <si>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</si>
  <si>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</si>
  <si>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</si>
  <si>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</si>
  <si>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</si>
  <si>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</si>
  <si>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</si>
  <si>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</si>
  <si>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</si>
  <si>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</si>
  <si>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</si>
  <si>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</si>
  <si>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</si>
  <si>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</si>
  <si>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</si>
  <si>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</si>
  <si>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</si>
  <si>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</si>
  <si>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</si>
  <si>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</si>
  <si>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</si>
  <si>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</si>
  <si>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</si>
  <si>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</si>
  <si>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</si>
  <si>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</si>
  <si>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</si>
  <si>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</si>
  <si>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</si>
  <si>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</si>
  <si>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</si>
  <si>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</si>
  <si>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</si>
  <si>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</si>
  <si>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</si>
  <si>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</si>
  <si>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</si>
  <si>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</si>
  <si>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</si>
  <si>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</si>
  <si>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</si>
  <si>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</si>
  <si>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</si>
  <si>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</si>
  <si>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</si>
  <si>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</si>
  <si>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</si>
  <si>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</si>
  <si>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</si>
  <si>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</si>
  <si>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</si>
  <si>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</si>
  <si>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</si>
  <si>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</si>
  <si>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</si>
  <si>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</si>
  <si>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</si>
  <si>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</si>
  <si>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</si>
  <si>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</si>
  <si>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</si>
  <si>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</si>
  <si>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</si>
  <si>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</si>
  <si>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</si>
  <si>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</si>
  <si>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</si>
  <si>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</si>
  <si>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</si>
  <si>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</si>
  <si>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</si>
  <si>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</si>
  <si>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</si>
  <si>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</si>
  <si>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</si>
  <si>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</si>
  <si>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</si>
  <si>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</si>
  <si>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</si>
  <si>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</si>
  <si>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</si>
  <si>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</si>
  <si>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</si>
  <si>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</si>
  <si>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</si>
  <si>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</si>
  <si>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</si>
  <si>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</si>
  <si>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</si>
  <si>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</si>
  <si>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</si>
  <si>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</si>
  <si>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</si>
  <si>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</si>
  <si>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</si>
  <si>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</si>
  <si>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</si>
  <si>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</si>
  <si>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</si>
  <si>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</si>
  <si>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</si>
  <si>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</si>
  <si>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</si>
  <si>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</si>
  <si>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</si>
  <si>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</si>
  <si>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</si>
  <si>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</si>
  <si>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</si>
  <si>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</si>
  <si>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</si>
  <si>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</si>
  <si>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</si>
  <si>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</si>
  <si>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</si>
  <si>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</si>
  <si>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</si>
  <si>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</si>
  <si>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</si>
  <si>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</si>
  <si>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</si>
  <si>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</si>
  <si>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</si>
  <si>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</si>
  <si>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</si>
  <si>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</si>
  <si>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</si>
  <si>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</si>
  <si>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</si>
  <si>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</si>
  <si>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</si>
  <si>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</si>
  <si>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</si>
  <si>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</si>
  <si>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</si>
  <si>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</si>
  <si>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</si>
  <si>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</si>
  <si>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</si>
  <si>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</si>
  <si>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</si>
  <si>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</si>
  <si>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</si>
  <si>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</si>
  <si>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</si>
  <si>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</si>
  <si>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</si>
  <si>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</si>
  <si>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</si>
  <si>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</si>
  <si>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</si>
  <si>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</si>
  <si>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</si>
  <si>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</si>
  <si>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</si>
  <si>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</si>
  <si>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</si>
  <si>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</si>
  <si>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</si>
  <si>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</si>
  <si>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</si>
  <si>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</si>
  <si>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</si>
  <si>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</si>
  <si>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</si>
  <si>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</si>
  <si>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</si>
  <si>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</si>
  <si>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</si>
  <si>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</si>
  <si>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</si>
  <si>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</si>
  <si>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</si>
  <si>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</si>
  <si>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</si>
  <si>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</si>
  <si>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</si>
  <si>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</si>
  <si>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</si>
  <si>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</si>
  <si>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</si>
  <si>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</si>
  <si>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</si>
  <si>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</si>
  <si>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</si>
  <si>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</si>
  <si>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</si>
  <si>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</si>
  <si>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</si>
  <si>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</si>
  <si>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</si>
  <si>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</si>
  <si>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</si>
  <si>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</si>
  <si>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</si>
  <si>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</si>
  <si>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</si>
  <si>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</si>
  <si>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</si>
  <si>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</si>
  <si>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</si>
  <si>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</si>
  <si>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</si>
  <si>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</si>
  <si>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</si>
  <si>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</si>
  <si>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</si>
  <si>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</si>
  <si>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</si>
  <si>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</si>
  <si>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</si>
  <si>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</si>
  <si>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</si>
  <si>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</si>
  <si>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</si>
  <si>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</si>
  <si>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</si>
  <si>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</si>
  <si>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</si>
  <si>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</si>
  <si>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</si>
  <si>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</si>
  <si>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</si>
  <si>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</si>
  <si>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</si>
  <si>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</si>
  <si>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</si>
  <si>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</si>
  <si>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</si>
  <si>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</si>
  <si>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</si>
  <si>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</si>
  <si>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</si>
  <si>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</si>
  <si>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</si>
  <si>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</si>
  <si>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</si>
  <si>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</si>
  <si>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</si>
  <si>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</si>
  <si>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</si>
  <si>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</si>
  <si>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</si>
  <si>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</si>
  <si>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</si>
  <si>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</si>
  <si>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</si>
  <si>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</si>
  <si>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</si>
  <si>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</si>
  <si>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</si>
  <si>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</si>
  <si>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</si>
  <si>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</si>
  <si>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</si>
  <si>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</si>
  <si>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</si>
  <si>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</si>
  <si>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</si>
  <si>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</si>
  <si>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</si>
  <si>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</si>
  <si>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</si>
  <si>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</si>
  <si>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</si>
  <si>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</si>
  <si>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</si>
  <si>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</si>
  <si>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</si>
  <si>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</si>
  <si>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</si>
  <si>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</si>
  <si>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</si>
  <si>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</si>
  <si>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</si>
  <si>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</si>
  <si>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</si>
  <si>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</si>
  <si>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</si>
  <si>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</si>
  <si>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</si>
  <si>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</si>
  <si>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</si>
  <si>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</si>
  <si>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</si>
  <si>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</si>
  <si>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</si>
  <si>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</si>
  <si>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</si>
  <si>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</si>
  <si>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</si>
  <si>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</si>
  <si>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</si>
  <si>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</si>
  <si>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</si>
  <si>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</si>
  <si>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</si>
  <si>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</si>
  <si>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</si>
  <si>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</si>
  <si>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</si>
  <si>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</si>
  <si>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</si>
  <si>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</si>
  <si>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</si>
  <si>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</si>
  <si>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</si>
  <si>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</si>
  <si>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</si>
  <si>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</si>
  <si>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</si>
  <si>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</si>
  <si>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</si>
  <si>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</si>
  <si>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</si>
  <si>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</si>
  <si>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</si>
  <si>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</si>
  <si>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</si>
  <si>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</si>
  <si>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</si>
  <si>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</si>
  <si>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</si>
  <si>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</si>
  <si>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</si>
  <si>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</si>
  <si>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</si>
  <si>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</si>
  <si>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</si>
  <si>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</si>
  <si>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</si>
  <si>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</si>
  <si>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</si>
  <si>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</si>
  <si>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</si>
  <si>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</si>
  <si>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</si>
  <si>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</si>
  <si>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</si>
  <si>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</si>
  <si>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</si>
  <si>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</si>
  <si>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</si>
  <si>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</si>
  <si>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</si>
  <si>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</si>
  <si>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</si>
  <si>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</si>
  <si>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</si>
  <si>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</si>
  <si>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</si>
  <si>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</si>
  <si>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</si>
  <si>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</si>
  <si>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</si>
  <si>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</si>
  <si>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</si>
  <si>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</si>
  <si>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</si>
  <si>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</si>
  <si>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</si>
  <si>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</si>
  <si>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</si>
  <si>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</si>
  <si>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</si>
  <si>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</si>
  <si>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</si>
  <si>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</si>
  <si>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</si>
  <si>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</si>
  <si>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</si>
  <si>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</si>
  <si>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</si>
  <si>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</si>
  <si>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</si>
  <si>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</si>
  <si>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</si>
  <si>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</si>
  <si>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</si>
  <si>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</si>
  <si>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</si>
  <si>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</si>
  <si>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</si>
  <si>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</si>
  <si>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</si>
  <si>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</si>
  <si>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</si>
  <si>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</si>
  <si>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</si>
  <si>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</si>
  <si>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</si>
  <si>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</si>
  <si>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</si>
  <si>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</si>
  <si>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</si>
  <si>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</si>
  <si>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</si>
  <si>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</si>
  <si>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</si>
  <si>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</si>
  <si>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</si>
  <si>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</si>
  <si>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</si>
  <si>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</si>
  <si>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</si>
  <si>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</si>
  <si>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</si>
  <si>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</si>
  <si>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</si>
  <si>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</si>
  <si>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</si>
  <si>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</si>
  <si>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</si>
  <si>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</si>
  <si>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</si>
  <si>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</si>
  <si>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</si>
  <si>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</si>
  <si>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</si>
  <si>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</si>
  <si>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</si>
  <si>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</si>
  <si>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</si>
  <si>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</si>
  <si>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</si>
  <si>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</si>
  <si>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</si>
  <si>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</si>
  <si>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</si>
  <si>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</si>
  <si>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</si>
  <si>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</si>
  <si>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</si>
  <si>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</si>
  <si>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</si>
  <si>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</si>
  <si>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</si>
  <si>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</si>
  <si>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</si>
  <si>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</si>
  <si>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</si>
  <si>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</si>
  <si>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</si>
  <si>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</si>
  <si>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</si>
  <si>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</si>
  <si>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</si>
  <si>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</si>
  <si>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</si>
  <si>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</si>
  <si>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</si>
  <si>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</si>
  <si>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</si>
  <si>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</si>
  <si>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</si>
  <si>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</si>
  <si>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</si>
  <si>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</si>
  <si>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</si>
  <si>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</si>
  <si>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</si>
  <si>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</si>
  <si>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</si>
  <si>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</si>
  <si>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</si>
  <si>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</si>
  <si>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</si>
  <si>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</si>
  <si>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</si>
  <si>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</si>
  <si>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</si>
  <si>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</si>
  <si>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</si>
  <si>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</si>
  <si>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</si>
  <si>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</si>
  <si>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</si>
  <si>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</si>
  <si>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</si>
  <si>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</si>
  <si>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</si>
  <si>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</si>
  <si>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</si>
  <si>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</si>
  <si>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</si>
  <si>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</si>
  <si>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</si>
  <si>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</si>
  <si>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</si>
  <si>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</si>
  <si>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</si>
  <si>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</si>
  <si>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</si>
  <si>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</si>
  <si>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</si>
  <si>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</si>
  <si>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</si>
  <si>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</si>
  <si>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</si>
  <si>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</si>
  <si>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</si>
  <si>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</si>
  <si>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</si>
  <si>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</si>
  <si>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</si>
  <si>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</si>
  <si>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</si>
  <si>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</si>
  <si>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</si>
  <si>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</si>
  <si>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</si>
  <si>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</si>
  <si>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</si>
  <si>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</si>
  <si>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</si>
  <si>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</si>
  <si>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</si>
  <si>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</si>
  <si>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</si>
  <si>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</si>
  <si>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</si>
  <si>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</si>
  <si>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</si>
  <si>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</si>
  <si>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</si>
  <si>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</si>
  <si>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</si>
  <si>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</si>
  <si>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</si>
  <si>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</si>
  <si>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</si>
  <si>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</si>
  <si>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</si>
  <si>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</si>
  <si>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</si>
  <si>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</si>
  <si>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</si>
  <si>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</si>
  <si>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</si>
  <si>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</si>
  <si>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</si>
  <si>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</si>
  <si>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</si>
  <si>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</si>
  <si>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</si>
  <si>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</si>
  <si>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</si>
  <si>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</si>
  <si>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</si>
  <si>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</si>
  <si>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</si>
  <si>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</si>
  <si>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</si>
  <si>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</si>
  <si>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</si>
  <si>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</si>
  <si>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</si>
  <si>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</si>
  <si>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</si>
  <si>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</si>
  <si>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</si>
  <si>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</si>
  <si>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</si>
  <si>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</si>
  <si>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</si>
  <si>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</si>
  <si>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</si>
  <si>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</si>
  <si>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</si>
  <si>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</si>
  <si>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</si>
  <si>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</si>
  <si>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</si>
  <si>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</si>
  <si>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</si>
  <si>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</si>
  <si>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</si>
  <si>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</si>
  <si>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</si>
  <si>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</si>
  <si>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</si>
  <si>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</si>
  <si>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</si>
  <si>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</si>
  <si>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</si>
  <si>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</si>
  <si>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</si>
  <si>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</si>
  <si>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</si>
  <si>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</si>
  <si>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</si>
  <si>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</si>
  <si>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</si>
  <si>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</si>
  <si>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</si>
  <si>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</si>
  <si>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</si>
  <si>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</si>
  <si>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</si>
  <si>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</si>
  <si>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</si>
  <si>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</si>
  <si>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</si>
  <si>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</si>
  <si>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</si>
  <si>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</si>
  <si>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</si>
  <si>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</si>
  <si>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</si>
  <si>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</si>
  <si>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</si>
  <si>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</si>
  <si>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</si>
  <si>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</si>
  <si>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</si>
  <si>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</si>
  <si>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</si>
  <si>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</si>
  <si>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</si>
  <si>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</si>
  <si>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</si>
  <si>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</si>
  <si>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</si>
  <si>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</si>
  <si>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</si>
  <si>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</si>
  <si>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</si>
  <si>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</si>
  <si>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</si>
  <si>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</si>
  <si>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</si>
  <si>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</si>
  <si>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</si>
  <si>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</si>
  <si>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</si>
  <si>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</si>
  <si>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</si>
  <si>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</si>
  <si>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</si>
  <si>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</si>
  <si>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</si>
  <si>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</si>
  <si>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</si>
  <si>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</si>
  <si>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</si>
  <si>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</si>
  <si>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</si>
  <si>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</si>
  <si>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</si>
  <si>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</si>
  <si>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</si>
  <si>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</si>
  <si>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</si>
  <si>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</si>
  <si>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</si>
  <si>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</si>
  <si>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</si>
  <si>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</si>
  <si>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</si>
  <si>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</si>
  <si>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</si>
  <si>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</si>
  <si>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</si>
  <si>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</si>
  <si>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</si>
  <si>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</si>
  <si>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</si>
  <si>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</si>
  <si>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</si>
  <si>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</si>
  <si>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</si>
  <si>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</si>
  <si>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</si>
  <si>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</si>
  <si>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</si>
  <si>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</si>
  <si>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</si>
  <si>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</si>
  <si>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</si>
  <si>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</si>
  <si>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</si>
  <si>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</si>
  <si>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</si>
  <si>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</si>
  <si>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</si>
  <si>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</si>
  <si>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</si>
  <si>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</si>
  <si>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</si>
  <si>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</si>
  <si>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</si>
  <si>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</si>
  <si>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</si>
  <si>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</si>
  <si>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</si>
  <si>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</si>
  <si>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</si>
  <si>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</si>
  <si>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</si>
  <si>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</si>
  <si>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</si>
  <si>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</si>
  <si>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</si>
  <si>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</si>
  <si>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</si>
  <si>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</si>
  <si>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</si>
  <si>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</si>
  <si>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</si>
  <si>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</si>
  <si>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</si>
  <si>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</si>
  <si>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</si>
  <si>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</si>
  <si>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</si>
  <si>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</si>
  <si>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</si>
  <si>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</si>
  <si>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</si>
  <si>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</si>
  <si>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</si>
  <si>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</si>
  <si>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</si>
  <si>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</si>
  <si>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</si>
  <si>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</si>
  <si>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</si>
  <si>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</si>
  <si>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</si>
  <si>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</si>
  <si>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</si>
  <si>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</si>
  <si>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</si>
  <si>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</si>
  <si>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</si>
  <si>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</si>
  <si>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</si>
  <si>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</si>
  <si>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</si>
  <si>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</si>
  <si>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</si>
  <si>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</si>
  <si>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</si>
  <si>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</si>
  <si>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</si>
  <si>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</si>
  <si>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</si>
  <si>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</si>
  <si>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</si>
  <si>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</si>
  <si>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</si>
  <si>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</si>
  <si>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</si>
  <si>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</si>
  <si>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</si>
  <si>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</si>
  <si>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</si>
  <si>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</si>
  <si>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</si>
  <si>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</si>
  <si>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</si>
  <si>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</si>
  <si>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</si>
  <si>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</si>
  <si>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</si>
  <si>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</si>
  <si>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</si>
  <si>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</si>
  <si>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</si>
  <si>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</si>
  <si>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</si>
  <si>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</si>
  <si>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</si>
  <si>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</si>
  <si>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</si>
  <si>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</si>
  <si>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</si>
  <si>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</si>
  <si>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</si>
  <si>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</si>
  <si>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</si>
  <si>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</si>
  <si>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</si>
  <si>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</si>
  <si>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</si>
  <si>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</si>
  <si>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</si>
  <si>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</si>
  <si>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</si>
  <si>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</si>
  <si>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</si>
  <si>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</si>
  <si>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</si>
  <si>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</si>
  <si>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</si>
  <si>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</si>
  <si>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</si>
  <si>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</si>
  <si>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</si>
  <si>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</si>
  <si>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</si>
  <si>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</si>
  <si>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</si>
  <si>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</si>
  <si>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</si>
  <si>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</si>
  <si>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</si>
  <si>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</si>
  <si>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</si>
  <si>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</si>
  <si>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</si>
  <si>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</si>
  <si>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</si>
  <si>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</si>
  <si>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</si>
  <si>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</si>
  <si>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</si>
  <si>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</si>
  <si>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</si>
  <si>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</si>
  <si>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</si>
  <si>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</si>
  <si>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</si>
  <si>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</si>
  <si>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</si>
  <si>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</si>
  <si>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</si>
  <si>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</si>
  <si>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</si>
  <si>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</si>
  <si>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</si>
  <si>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</si>
  <si>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</si>
  <si>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</si>
  <si>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</si>
  <si>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</si>
  <si>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</si>
  <si>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</si>
  <si>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</si>
  <si>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</si>
  <si>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</si>
  <si>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</si>
  <si>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</si>
  <si>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</si>
  <si>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</si>
  <si>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</si>
  <si>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</si>
  <si>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</si>
  <si>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</si>
  <si>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</si>
  <si>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</si>
  <si>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</si>
  <si>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</si>
  <si>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</si>
  <si>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</si>
  <si>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</si>
  <si>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</si>
  <si>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</si>
  <si>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</si>
  <si>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</si>
  <si>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</si>
  <si>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</si>
  <si>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</si>
  <si>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</si>
  <si>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</si>
  <si>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</si>
  <si>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</si>
  <si>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</si>
  <si>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</si>
  <si>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</si>
  <si>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</si>
  <si>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</si>
  <si>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</si>
  <si>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</si>
  <si>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</si>
  <si>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</si>
  <si>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</si>
  <si>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</si>
  <si>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</si>
  <si>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</si>
  <si>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</si>
  <si>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</si>
  <si>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</si>
  <si>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</si>
  <si>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</si>
  <si>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</si>
  <si>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</si>
  <si>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</si>
  <si>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</si>
  <si>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</si>
  <si>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</si>
  <si>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</si>
  <si>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</si>
  <si>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</si>
  <si>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</si>
  <si>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</si>
  <si>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</si>
  <si>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</si>
  <si>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</si>
  <si>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</si>
  <si>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</si>
  <si>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</si>
  <si>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</si>
  <si>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</si>
  <si>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</si>
  <si>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</si>
  <si>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</si>
  <si>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</si>
  <si>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</si>
  <si>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</si>
  <si>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</si>
  <si>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</si>
  <si>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</si>
  <si>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</si>
  <si>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</si>
  <si>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</si>
  <si>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</si>
  <si>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</si>
  <si>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</si>
  <si>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</si>
  <si>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</si>
  <si>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</si>
  <si>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</si>
  <si>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</si>
  <si>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</si>
  <si>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</si>
  <si>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</si>
  <si>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</si>
  <si>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</si>
  <si>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</si>
  <si>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</si>
  <si>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</si>
  <si>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</si>
  <si>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</si>
  <si>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</si>
  <si>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</si>
  <si>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</si>
  <si>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</si>
  <si>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</si>
  <si>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</si>
  <si>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</si>
  <si>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</si>
  <si>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</si>
  <si>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</si>
  <si>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</si>
  <si>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</si>
  <si>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</si>
  <si>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</si>
  <si>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</si>
  <si>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</si>
  <si>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</si>
  <si>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</si>
  <si>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</si>
  <si>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</si>
  <si>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</si>
  <si>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</si>
  <si>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</si>
  <si>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</si>
  <si>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</si>
  <si>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</si>
  <si>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</si>
  <si>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</si>
  <si>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</si>
  <si>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</si>
  <si>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</si>
  <si>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</si>
  <si>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</si>
  <si>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</si>
  <si>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</si>
  <si>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</si>
  <si>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</si>
  <si>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</si>
  <si>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</si>
  <si>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</si>
  <si>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</si>
  <si>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</si>
  <si>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</si>
  <si>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</si>
  <si>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</si>
  <si>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</si>
  <si>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</si>
  <si>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</si>
  <si>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</si>
  <si>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</si>
  <si>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</si>
  <si>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</si>
  <si>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</si>
  <si>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</si>
  <si>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</si>
  <si>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</si>
  <si>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</si>
  <si>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</si>
  <si>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</si>
  <si>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</si>
  <si>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</si>
  <si>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</si>
  <si>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</si>
  <si>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</si>
  <si>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</si>
  <si>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</si>
  <si>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</si>
  <si>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</si>
  <si>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</si>
  <si>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</si>
  <si>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</si>
  <si>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</si>
  <si>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</si>
  <si>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</si>
  <si>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</si>
  <si>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</si>
  <si>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</si>
  <si>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</si>
  <si>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</si>
  <si>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</si>
  <si>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</si>
  <si>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</si>
  <si>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</si>
  <si>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</si>
  <si>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</si>
  <si>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</si>
  <si>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</si>
  <si>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</si>
  <si>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</si>
  <si>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</si>
  <si>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</si>
  <si>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</si>
  <si>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</si>
  <si>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</si>
  <si>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</si>
  <si>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</si>
  <si>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</si>
  <si>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</si>
  <si>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</si>
  <si>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</si>
  <si>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</si>
  <si>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</si>
  <si>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</si>
  <si>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</si>
  <si>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</si>
  <si>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</si>
  <si>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</si>
  <si>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</si>
  <si>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</si>
  <si>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</si>
  <si>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</si>
  <si>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</si>
  <si>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</si>
  <si>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</si>
  <si>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</si>
  <si>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</si>
  <si>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</si>
  <si>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</si>
  <si>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</si>
  <si>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</si>
  <si>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</si>
  <si>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</si>
  <si>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</si>
  <si>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</si>
  <si>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</si>
  <si>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</si>
  <si>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</si>
  <si>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</si>
  <si>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</si>
  <si>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</si>
  <si>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</si>
  <si>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</si>
  <si>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</si>
  <si>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</si>
  <si>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</si>
  <si>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</si>
  <si>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</si>
  <si>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</si>
  <si>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</si>
  <si>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</si>
  <si>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</si>
  <si>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</si>
  <si>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</si>
  <si>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</si>
  <si>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</si>
  <si>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</si>
  <si>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</si>
  <si>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</si>
  <si>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</si>
  <si>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</si>
  <si>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</si>
  <si>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</si>
  <si>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</si>
  <si>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</si>
  <si>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</si>
  <si>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</si>
  <si>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</si>
  <si>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</si>
  <si>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</si>
  <si>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</si>
  <si>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</si>
  <si>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</si>
  <si>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</si>
  <si>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</si>
  <si>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</si>
  <si>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</si>
  <si>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</si>
  <si>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</si>
  <si>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</si>
  <si>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</si>
  <si>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</si>
  <si>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</si>
  <si>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</si>
  <si>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</si>
  <si>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</si>
  <si>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</si>
  <si>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</si>
  <si>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</si>
  <si>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</si>
  <si>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</si>
  <si>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</si>
  <si>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</si>
  <si>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</si>
  <si>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</si>
  <si>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</si>
  <si>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</si>
  <si>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</si>
  <si>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</si>
  <si>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</si>
  <si>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</si>
  <si>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</si>
  <si>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</si>
  <si>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</si>
  <si>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</si>
  <si>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</si>
  <si>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</si>
  <si>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</si>
  <si>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</si>
  <si>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</si>
  <si>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</si>
  <si>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</si>
  <si>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</si>
  <si>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</si>
  <si>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</si>
  <si>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</si>
  <si>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</si>
  <si>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</si>
  <si>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</si>
  <si>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</si>
  <si>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</si>
  <si>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</si>
  <si>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</si>
  <si>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</si>
  <si>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</si>
  <si>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</si>
  <si>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</si>
  <si>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</si>
  <si>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</si>
  <si>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</si>
  <si>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</si>
  <si>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</si>
  <si>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</si>
  <si>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</si>
  <si>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</si>
  <si>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</si>
  <si>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</si>
  <si>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</si>
  <si>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</si>
  <si>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</si>
  <si>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</si>
  <si>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</si>
  <si>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</si>
  <si>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</si>
  <si>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</si>
  <si>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</si>
  <si>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</si>
  <si>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</si>
  <si>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</si>
  <si>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</si>
  <si>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</si>
  <si>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</si>
  <si>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</si>
  <si>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</si>
  <si>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</si>
  <si>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</si>
  <si>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</si>
  <si>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</si>
  <si>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</si>
  <si>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</si>
  <si>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</si>
  <si>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</si>
  <si>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</si>
  <si>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</si>
  <si>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</si>
  <si>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</si>
  <si>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</si>
  <si>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</si>
  <si>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</si>
  <si>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</si>
  <si>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</si>
  <si>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</si>
  <si>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</si>
  <si>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</si>
  <si>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</si>
  <si>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</si>
  <si>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</si>
  <si>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</si>
  <si>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</si>
  <si>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</si>
  <si>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</si>
  <si>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</si>
  <si>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</si>
  <si>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</si>
  <si>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</si>
  <si>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</si>
  <si>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</si>
  <si>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</si>
  <si>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</si>
  <si>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</si>
  <si>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</si>
  <si>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</si>
  <si>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</si>
  <si>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</si>
  <si>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</si>
  <si>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</si>
  <si>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</si>
  <si>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</si>
  <si>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</si>
  <si>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</si>
  <si>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</si>
  <si>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</si>
  <si>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</si>
  <si>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</si>
  <si>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</si>
  <si>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</si>
  <si>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</si>
  <si>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</si>
  <si>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</si>
  <si>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</si>
  <si>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</si>
  <si>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</si>
  <si>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</si>
  <si>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</si>
  <si>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</si>
  <si>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</si>
  <si>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</si>
  <si>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</si>
  <si>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</si>
  <si>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</si>
  <si>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</si>
  <si>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</si>
  <si>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</si>
  <si>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</si>
  <si>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</si>
  <si>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</si>
  <si>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</si>
  <si>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</si>
  <si>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</si>
  <si>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</si>
  <si>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</si>
  <si>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</si>
  <si>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</si>
  <si>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</si>
  <si>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</si>
  <si>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</si>
  <si>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</si>
  <si>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</si>
  <si>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</si>
  <si>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</si>
  <si>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</si>
  <si>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</si>
  <si>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</si>
  <si>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</si>
  <si>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</si>
  <si>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</si>
  <si>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</si>
  <si>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</si>
  <si>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</si>
  <si>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</si>
  <si>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</si>
  <si>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</si>
  <si>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</si>
  <si>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</si>
  <si>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</si>
  <si>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</si>
  <si>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</si>
  <si>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</si>
  <si>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</si>
  <si>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</si>
  <si>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</si>
  <si>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</si>
  <si>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</si>
  <si>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</si>
  <si>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</si>
  <si>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</si>
  <si>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</si>
  <si>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</si>
  <si>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</si>
  <si>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</si>
  <si>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</si>
  <si>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</si>
  <si>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</si>
  <si>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</si>
  <si>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</si>
  <si>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</si>
  <si>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</si>
  <si>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</si>
  <si>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</si>
  <si>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</si>
  <si>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</si>
  <si>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</si>
  <si>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</si>
  <si>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</si>
  <si>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</si>
  <si>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</si>
  <si>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</si>
  <si>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</si>
  <si>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</si>
  <si>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</si>
  <si>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</si>
  <si>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</si>
  <si>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</si>
  <si>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</si>
  <si>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</si>
  <si>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</si>
  <si>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</si>
  <si>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</si>
  <si>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</si>
  <si>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</si>
  <si>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</si>
  <si>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</si>
  <si>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</si>
  <si>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</si>
  <si>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</si>
  <si>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</si>
  <si>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</si>
  <si>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</si>
  <si>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</si>
  <si>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</si>
  <si>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</si>
  <si>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</si>
  <si>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</si>
  <si>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</si>
  <si>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</si>
  <si>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</si>
  <si>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</si>
  <si>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</si>
  <si>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</si>
  <si>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</si>
  <si>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</si>
  <si>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</si>
  <si>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</si>
  <si>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</si>
  <si>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</si>
  <si>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</si>
  <si>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</si>
  <si>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</si>
  <si>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</si>
  <si>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</si>
  <si>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</si>
  <si>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</si>
  <si>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</si>
  <si>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</si>
  <si>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</si>
  <si>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</si>
  <si>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</si>
  <si>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</si>
  <si>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</si>
  <si>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</si>
  <si>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</si>
  <si>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</si>
  <si>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</si>
  <si>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</si>
  <si>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</si>
  <si>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</si>
  <si>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</si>
  <si>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</si>
  <si>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</si>
  <si>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</si>
  <si>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</si>
  <si>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</si>
  <si>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</si>
  <si>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</si>
  <si>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</si>
  <si>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</si>
  <si>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</si>
  <si>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</si>
  <si>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</si>
  <si>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</si>
  <si>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</si>
  <si>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</si>
  <si>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</si>
  <si>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</si>
  <si>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</si>
  <si>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</si>
  <si>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</si>
  <si>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</si>
  <si>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</si>
  <si>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</si>
  <si>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</si>
  <si>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</si>
  <si>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</si>
  <si>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</si>
  <si>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</si>
  <si>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</si>
  <si>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</si>
  <si>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</si>
  <si>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</si>
  <si>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</si>
  <si>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</si>
  <si>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</si>
  <si>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</si>
  <si>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</si>
  <si>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</si>
  <si>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</si>
  <si>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</si>
  <si>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</si>
  <si>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</si>
  <si>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</si>
  <si>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</si>
  <si>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</si>
  <si>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</si>
  <si>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</si>
  <si>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</si>
  <si>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</si>
  <si>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</si>
  <si>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</si>
  <si>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</si>
  <si>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</si>
  <si>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</si>
  <si>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</si>
  <si>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</si>
  <si>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</si>
  <si>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</si>
  <si>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</si>
  <si>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</si>
  <si>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</si>
  <si>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</si>
  <si>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</si>
  <si>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</si>
  <si>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</si>
  <si>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</si>
  <si>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</si>
  <si>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</si>
  <si>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</si>
  <si>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</si>
  <si>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</si>
  <si>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</si>
  <si>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</si>
  <si>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</si>
  <si>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</si>
  <si>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</si>
  <si>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</si>
  <si>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</si>
  <si>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</si>
  <si>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</si>
  <si>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</si>
  <si>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</si>
  <si>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</si>
  <si>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</si>
  <si>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</si>
  <si>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</si>
  <si>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</si>
  <si>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</si>
  <si>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</si>
  <si>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</si>
  <si>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</si>
  <si>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</si>
  <si>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</si>
  <si>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</si>
  <si>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</si>
  <si>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</si>
  <si>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</si>
  <si>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</si>
  <si>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</si>
  <si>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</si>
  <si>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</si>
  <si>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</si>
  <si>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</si>
  <si>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</si>
  <si>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</si>
  <si>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</si>
  <si>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</si>
  <si>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</si>
  <si>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</si>
  <si>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</si>
  <si>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</si>
  <si>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</si>
  <si>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</si>
  <si>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</si>
  <si>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</si>
  <si>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</si>
  <si>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</si>
  <si>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</si>
  <si>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</si>
  <si>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</si>
  <si>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</si>
  <si>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</si>
  <si>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</si>
  <si>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</si>
  <si>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</si>
  <si>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</si>
  <si>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</si>
  <si>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</si>
  <si>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</si>
  <si>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</si>
  <si>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</si>
  <si>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</si>
  <si>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</si>
  <si>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</si>
  <si>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</si>
  <si>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</si>
  <si>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</si>
  <si>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</si>
  <si>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</si>
  <si>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</si>
  <si>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</si>
  <si>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</si>
  <si>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</si>
  <si>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</si>
  <si>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</si>
  <si>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</si>
  <si>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</si>
  <si>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</si>
  <si>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</si>
  <si>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</si>
  <si>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</si>
  <si>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</si>
  <si>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</si>
  <si>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</si>
  <si>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</si>
  <si>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</si>
  <si>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</si>
  <si>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</si>
  <si>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</si>
  <si>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</si>
  <si>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</si>
  <si>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</si>
  <si>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</si>
  <si>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</si>
  <si>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</si>
  <si>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</si>
  <si>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</si>
  <si>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</si>
  <si>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</si>
  <si>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</si>
  <si>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</si>
  <si>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</si>
  <si>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</si>
  <si>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</si>
  <si>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</si>
  <si>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</si>
  <si>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</si>
  <si>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</si>
  <si>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</si>
  <si>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</si>
  <si>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</si>
  <si>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</si>
  <si>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</si>
  <si>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</si>
  <si>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</si>
  <si>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</si>
  <si>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</si>
  <si>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</si>
  <si>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</si>
  <si>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</si>
  <si>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</si>
  <si>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</si>
  <si>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</si>
  <si>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</si>
  <si>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</si>
  <si>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</si>
  <si>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</si>
  <si>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</si>
  <si>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</si>
  <si>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</si>
  <si>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</si>
  <si>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</si>
  <si>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</si>
  <si>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</si>
  <si>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</si>
  <si>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</si>
  <si>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</si>
  <si>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</si>
  <si>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</si>
  <si>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</si>
  <si>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</si>
  <si>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</si>
  <si>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</si>
  <si>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</si>
  <si>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</si>
  <si>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</si>
  <si>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</si>
  <si>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</si>
  <si>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</si>
  <si>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</si>
  <si>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</si>
  <si>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</si>
  <si>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</si>
  <si>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</si>
  <si>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</si>
  <si>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</si>
  <si>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</si>
  <si>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</si>
  <si>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</si>
  <si>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</si>
  <si>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</si>
  <si>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</si>
  <si>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</si>
  <si>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</si>
  <si>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</si>
  <si>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</si>
  <si>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</si>
  <si>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</si>
  <si>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</si>
  <si>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</si>
  <si>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</si>
  <si>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</si>
  <si>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</si>
  <si>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</si>
  <si>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</si>
  <si>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</si>
  <si>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</si>
  <si>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</si>
  <si>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</si>
  <si>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</si>
  <si>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</si>
  <si>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</si>
  <si>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</si>
  <si>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</si>
  <si>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</si>
  <si>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</si>
  <si>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</si>
  <si>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</si>
  <si>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</si>
  <si>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</si>
  <si>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</si>
  <si>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</si>
  <si>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</si>
  <si>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</si>
  <si>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</si>
  <si>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</si>
  <si>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</si>
  <si>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</si>
  <si>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</si>
  <si>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</si>
  <si>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</si>
  <si>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</si>
  <si>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</si>
  <si>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</si>
  <si>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</si>
  <si>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</si>
  <si>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</si>
  <si>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</si>
  <si>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</si>
  <si>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</si>
  <si>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</si>
  <si>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</si>
  <si>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</si>
  <si>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</si>
  <si>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</si>
  <si>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</si>
  <si>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</si>
  <si>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</si>
  <si>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</si>
  <si>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</si>
  <si>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</si>
  <si>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</si>
  <si>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</si>
  <si>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</si>
  <si>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</si>
  <si>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</si>
  <si>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</si>
  <si>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</si>
  <si>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</si>
  <si>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</si>
  <si>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</si>
  <si>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</si>
  <si>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</si>
  <si>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</si>
  <si>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</si>
  <si>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</si>
  <si>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</si>
  <si>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</si>
  <si>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</si>
  <si>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</si>
  <si>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</si>
  <si>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</si>
  <si>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</si>
  <si>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</si>
  <si>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</si>
  <si>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</si>
  <si>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</si>
  <si>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</si>
  <si>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</si>
  <si>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</si>
  <si>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</si>
  <si>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</si>
  <si>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</si>
  <si>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</si>
  <si>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</si>
  <si>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</si>
  <si>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</si>
  <si>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</si>
  <si>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</si>
  <si>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</si>
  <si>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</si>
  <si>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</si>
  <si>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</si>
  <si>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</si>
  <si>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</si>
  <si>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</si>
  <si>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</si>
  <si>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</si>
  <si>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</si>
  <si>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</si>
  <si>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</si>
  <si>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</si>
  <si>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</si>
  <si>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</si>
  <si>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</si>
  <si>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</si>
  <si>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</si>
  <si>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</si>
  <si>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</si>
  <si>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</si>
  <si>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</si>
  <si>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</si>
  <si>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</si>
  <si>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</si>
  <si>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</si>
  <si>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</si>
  <si>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</si>
  <si>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</si>
  <si>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</si>
  <si>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</si>
  <si>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</si>
  <si>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</si>
  <si>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</si>
  <si>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</si>
  <si>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</si>
  <si>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</si>
  <si>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</si>
  <si>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</si>
  <si>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</si>
  <si>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</si>
  <si>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</si>
  <si>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</si>
  <si>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</si>
  <si>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</si>
  <si>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</si>
  <si>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</si>
  <si>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</si>
  <si>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</si>
  <si>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</si>
  <si>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</si>
  <si>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</si>
  <si>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</si>
  <si>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</si>
  <si>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</si>
  <si>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</si>
  <si>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</si>
  <si>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</si>
  <si>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</si>
  <si>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</si>
  <si>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</si>
  <si>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</si>
  <si>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</si>
  <si>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</si>
  <si>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</si>
  <si>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</si>
  <si>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</si>
  <si>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</si>
  <si>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</si>
  <si>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</si>
  <si>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</si>
  <si>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</si>
  <si>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</si>
  <si>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</si>
  <si>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</si>
  <si>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</si>
  <si>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</si>
  <si>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</si>
  <si>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</si>
  <si>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</si>
  <si>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</si>
  <si>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</si>
  <si>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</si>
  <si>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</si>
  <si>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</si>
  <si>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</si>
  <si>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</si>
  <si>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</si>
  <si>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</si>
  <si>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</si>
  <si>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</si>
  <si>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</si>
  <si>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</si>
  <si>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</si>
  <si>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</si>
  <si>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</si>
  <si>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</si>
  <si>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</si>
  <si>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</si>
  <si>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</si>
  <si>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</si>
  <si>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</si>
  <si>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</si>
  <si>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</si>
  <si>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</si>
  <si>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</si>
  <si>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</si>
  <si>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</si>
  <si>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</si>
  <si>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</si>
  <si>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</si>
  <si>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</si>
  <si>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</si>
  <si>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</si>
  <si>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</si>
  <si>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</si>
  <si>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</si>
  <si>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</si>
  <si>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</si>
  <si>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</si>
  <si>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</si>
  <si>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</si>
  <si>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</si>
  <si>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</si>
  <si>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</si>
  <si>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</si>
  <si>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</si>
  <si>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</si>
  <si>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</si>
  <si>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</si>
  <si>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</si>
  <si>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</si>
  <si>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</si>
  <si>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</si>
  <si>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</si>
  <si>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</si>
  <si>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</si>
  <si>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</si>
  <si>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</si>
  <si>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</si>
  <si>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</si>
  <si>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</si>
  <si>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</si>
  <si>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</si>
  <si>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</si>
  <si>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</si>
  <si>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</si>
  <si>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</si>
  <si>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</si>
  <si>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</si>
  <si>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</si>
  <si>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</si>
  <si>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</si>
  <si>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</si>
  <si>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</si>
  <si>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</si>
  <si>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</si>
  <si>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</si>
  <si>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</si>
  <si>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</si>
  <si>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</si>
  <si>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</si>
  <si>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</si>
  <si>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</si>
  <si>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</si>
  <si>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</si>
  <si>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</si>
  <si>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</si>
  <si>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</si>
  <si>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</si>
  <si>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</si>
  <si>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</si>
  <si>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</si>
  <si>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</si>
  <si>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</si>
  <si>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</si>
  <si>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</si>
  <si>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</si>
  <si>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</si>
  <si>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</si>
  <si>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</si>
  <si>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</si>
  <si>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</si>
  <si>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</si>
  <si>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</si>
  <si>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</si>
  <si>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</si>
  <si>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</si>
  <si>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</si>
  <si>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</si>
  <si>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</si>
  <si>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</si>
  <si>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</si>
  <si>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</si>
  <si>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</si>
  <si>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</si>
  <si>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</si>
  <si>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</si>
  <si>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</si>
  <si>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</si>
  <si>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</si>
  <si>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</si>
  <si>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</si>
  <si>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</si>
  <si>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</si>
  <si>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</si>
  <si>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</si>
  <si>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</si>
  <si>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</si>
  <si>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</si>
  <si>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</si>
  <si>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</si>
  <si>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</si>
  <si>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</si>
  <si>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</si>
  <si>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</si>
  <si>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</si>
  <si>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</si>
  <si>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</si>
  <si>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</si>
  <si>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</si>
  <si>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</si>
  <si>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</si>
  <si>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</si>
  <si>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</si>
  <si>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</si>
  <si>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</si>
  <si>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</si>
  <si>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</si>
  <si>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</si>
  <si>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</si>
  <si>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</si>
  <si>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</si>
  <si>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</si>
  <si>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</si>
  <si>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</si>
  <si>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</si>
  <si>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</si>
  <si>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</si>
  <si>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</si>
  <si>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</si>
  <si>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</si>
  <si>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</si>
  <si>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</si>
  <si>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</si>
  <si>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</si>
  <si>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</si>
  <si>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</si>
  <si>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</si>
  <si>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</si>
  <si>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</si>
  <si>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</si>
  <si>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</si>
  <si>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</si>
  <si>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</si>
  <si>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</si>
  <si>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</si>
  <si>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</si>
  <si>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</si>
  <si>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</si>
  <si>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</si>
  <si>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</si>
  <si>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</si>
  <si>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</si>
  <si>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</si>
  <si>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</si>
  <si>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</si>
  <si>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</si>
  <si>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</si>
  <si>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</si>
  <si>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</si>
  <si>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</si>
  <si>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</si>
  <si>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</si>
  <si>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</si>
  <si>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</si>
  <si>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</si>
  <si>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</si>
  <si>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</si>
  <si>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</si>
  <si>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</si>
  <si>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</si>
  <si>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</si>
  <si>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</si>
  <si>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</si>
  <si>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</si>
  <si>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</si>
  <si>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</si>
  <si>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</si>
  <si>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</si>
  <si>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</si>
  <si>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</si>
  <si>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</si>
  <si>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</si>
  <si>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</si>
  <si>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</si>
  <si>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</si>
  <si>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</si>
  <si>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</si>
  <si>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</si>
  <si>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</si>
  <si>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</si>
  <si>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</si>
  <si>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</si>
  <si>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</si>
  <si>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</si>
  <si>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</si>
  <si>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</si>
  <si>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</si>
  <si>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</si>
  <si>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</si>
  <si>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</si>
  <si>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</si>
  <si>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</si>
  <si>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</si>
  <si>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</si>
  <si>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</si>
  <si>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</si>
  <si>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</si>
  <si>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</si>
  <si>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</si>
  <si>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</si>
  <si>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</si>
  <si>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</si>
  <si>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</si>
  <si>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</si>
  <si>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</si>
  <si>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</si>
  <si>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</si>
  <si>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</si>
  <si>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</si>
  <si>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</si>
  <si>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</si>
  <si>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</si>
  <si>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</si>
  <si>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</si>
  <si>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</si>
  <si>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</si>
  <si>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</si>
  <si>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</si>
  <si>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</si>
  <si>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</si>
  <si>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</si>
  <si>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</si>
  <si>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</si>
  <si>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</si>
  <si>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</si>
  <si>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</si>
  <si>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</si>
  <si>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</si>
  <si>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</si>
  <si>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</si>
  <si>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</si>
  <si>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</si>
  <si>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</si>
  <si>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</si>
  <si>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</si>
  <si>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</si>
  <si>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</si>
  <si>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</si>
  <si>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</si>
  <si>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</si>
  <si>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</si>
  <si>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</si>
  <si>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</si>
  <si>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</si>
  <si>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</si>
  <si>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</si>
  <si>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</si>
  <si>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</si>
  <si>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</si>
  <si>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</si>
  <si>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</si>
  <si>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</si>
  <si>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</si>
  <si>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</si>
  <si>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</si>
  <si>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</si>
  <si>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</si>
  <si>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</si>
  <si>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</si>
  <si>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</si>
  <si>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</si>
  <si>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</si>
  <si>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</si>
  <si>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</si>
  <si>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</si>
  <si>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</si>
  <si>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</si>
  <si>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</si>
  <si>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</si>
  <si>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</si>
  <si>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</si>
  <si>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</si>
  <si>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</si>
  <si>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</si>
  <si>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</si>
  <si>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</si>
  <si>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</si>
  <si>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</si>
  <si>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</si>
  <si>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</si>
  <si>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</si>
  <si>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</si>
  <si>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</si>
  <si>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</si>
  <si>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</si>
  <si>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</si>
  <si>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</si>
  <si>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</si>
  <si>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</si>
  <si>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</si>
  <si>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</si>
  <si>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</si>
  <si>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</si>
  <si>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</si>
  <si>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</si>
  <si>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</si>
  <si>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</si>
  <si>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</si>
  <si>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</si>
  <si>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</si>
  <si>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</si>
  <si>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</si>
  <si>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</si>
  <si>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</si>
  <si>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</si>
  <si>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</si>
  <si>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</si>
  <si>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</si>
  <si>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</si>
  <si>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</si>
  <si>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</si>
  <si>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</si>
  <si>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</si>
  <si>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</si>
  <si>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</si>
  <si>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</si>
  <si>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</si>
  <si>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</si>
  <si>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</si>
  <si>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</si>
  <si>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</si>
  <si>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</si>
  <si>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</si>
  <si>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</si>
  <si>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</si>
  <si>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</si>
  <si>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</si>
  <si>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</si>
  <si>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</si>
  <si>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</si>
  <si>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</si>
  <si>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</si>
  <si>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</si>
  <si>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</si>
  <si>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</si>
  <si>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</si>
  <si>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</si>
  <si>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</si>
  <si>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</si>
  <si>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</si>
  <si>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</si>
  <si>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</si>
  <si>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</si>
  <si>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</si>
  <si>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</si>
  <si>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</si>
  <si>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</si>
  <si>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</si>
  <si>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</si>
  <si>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</si>
  <si>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</si>
  <si>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</si>
  <si>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</si>
  <si>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</si>
  <si>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</si>
  <si>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</si>
  <si>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</si>
  <si>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</si>
  <si>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</si>
  <si>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</si>
  <si>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</si>
  <si>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</si>
  <si>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</si>
  <si>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</si>
  <si>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</si>
  <si>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</si>
  <si>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</si>
  <si>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</si>
  <si>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</si>
  <si>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</si>
  <si>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</si>
  <si>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</si>
  <si>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</si>
  <si>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</si>
  <si>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</si>
  <si>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</si>
  <si>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</si>
  <si>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</si>
  <si>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</si>
  <si>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</si>
  <si>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</si>
  <si>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</si>
  <si>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</si>
  <si>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</si>
  <si>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</si>
  <si>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</si>
  <si>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</si>
  <si>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</si>
  <si>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</si>
  <si>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</si>
  <si>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</si>
  <si>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</si>
  <si>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</si>
  <si>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</si>
  <si>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</si>
  <si>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</si>
  <si>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</si>
  <si>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</si>
  <si>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</si>
  <si>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</si>
  <si>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</si>
  <si>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</si>
  <si>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</si>
  <si>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</si>
  <si>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</si>
  <si>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</si>
  <si>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</si>
  <si>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</si>
  <si>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</si>
  <si>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</si>
  <si>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</si>
  <si>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</si>
  <si>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</si>
  <si>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</si>
  <si>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</si>
  <si>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</si>
  <si>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</si>
  <si>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</si>
  <si>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</si>
  <si>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</si>
  <si>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</si>
  <si>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</si>
  <si>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</si>
  <si>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</si>
  <si>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</si>
  <si>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</si>
  <si>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</si>
  <si>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</si>
  <si>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</si>
  <si>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</si>
  <si>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</si>
  <si>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</si>
  <si>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</si>
  <si>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</si>
  <si>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</si>
  <si>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</si>
  <si>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</si>
  <si>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</si>
  <si>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</si>
  <si>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</si>
  <si>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</si>
  <si>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</si>
  <si>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</si>
  <si>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</si>
  <si>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</si>
  <si>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</si>
  <si>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</si>
  <si>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</si>
  <si>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</si>
  <si>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</si>
  <si>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</si>
  <si>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</si>
  <si>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</si>
  <si>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</si>
  <si>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</si>
  <si>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</si>
  <si>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</si>
  <si>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</si>
  <si>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</si>
  <si>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</si>
  <si>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</si>
  <si>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</si>
  <si>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</si>
  <si>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</si>
  <si>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</si>
  <si>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</si>
  <si>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</si>
  <si>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</si>
  <si>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</si>
  <si>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</si>
  <si>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</si>
  <si>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</si>
  <si>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</si>
  <si>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</si>
  <si>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</si>
  <si>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</si>
  <si>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</si>
  <si>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</si>
  <si>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</si>
  <si>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</si>
  <si>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</si>
  <si>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</si>
  <si>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</si>
  <si>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</si>
  <si>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</si>
  <si>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</si>
  <si>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</si>
  <si>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</si>
  <si>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</si>
  <si>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</si>
  <si>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</si>
  <si>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</si>
  <si>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</si>
  <si>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</si>
  <si>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</si>
  <si>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</si>
  <si>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</si>
  <si>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</si>
  <si>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</si>
  <si>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</si>
  <si>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</si>
  <si>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</si>
  <si>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</si>
  <si>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</si>
  <si>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</si>
  <si>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</si>
  <si>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</si>
  <si>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</si>
  <si>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</si>
  <si>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</si>
  <si>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</si>
  <si>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</si>
  <si>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</si>
  <si>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</si>
  <si>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</si>
  <si>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</si>
  <si>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</si>
  <si>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</si>
  <si>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</si>
  <si>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</si>
  <si>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</si>
  <si>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</si>
  <si>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</si>
  <si>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</si>
  <si>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</si>
  <si>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</si>
  <si>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</si>
  <si>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</si>
  <si>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</si>
  <si>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</si>
  <si>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</si>
  <si>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</si>
  <si>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</si>
  <si>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</si>
  <si>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</si>
  <si>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</si>
  <si>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</si>
  <si>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</si>
  <si>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</si>
  <si>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</si>
  <si>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</si>
  <si>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</si>
  <si>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</si>
  <si>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</si>
  <si>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</si>
  <si>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</si>
  <si>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</si>
  <si>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</si>
  <si>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</si>
  <si>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</si>
  <si>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</si>
  <si>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</si>
  <si>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</si>
  <si>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</si>
  <si>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</si>
  <si>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</si>
  <si>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</si>
  <si>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</si>
  <si>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</si>
  <si>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</si>
  <si>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</si>
  <si>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</si>
  <si>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</si>
  <si>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</si>
  <si>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</si>
  <si>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</si>
  <si>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</si>
  <si>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</si>
  <si>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</si>
  <si>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</si>
  <si>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</si>
  <si>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</si>
  <si>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</si>
  <si>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</si>
  <si>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</si>
  <si>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</si>
  <si>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</si>
  <si>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</si>
  <si>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</si>
  <si>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</si>
  <si>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</si>
  <si>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</si>
  <si>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</si>
  <si>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</si>
  <si>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</si>
  <si>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</si>
  <si>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</si>
  <si>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</si>
  <si>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</si>
  <si>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</si>
  <si>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</si>
  <si>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</si>
  <si>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</si>
  <si>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</si>
  <si>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</si>
  <si>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</si>
  <si>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</si>
  <si>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</si>
  <si>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</si>
  <si>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</si>
  <si>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</si>
  <si>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</si>
  <si>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</si>
  <si>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</si>
  <si>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</si>
  <si>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</si>
  <si>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</si>
  <si>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</si>
  <si>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</si>
  <si>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</si>
  <si>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</si>
  <si>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</si>
  <si>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</si>
  <si>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</si>
  <si>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</si>
  <si>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</si>
  <si>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</si>
  <si>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</si>
  <si>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</si>
  <si>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</si>
  <si>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</si>
  <si>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</si>
  <si>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</si>
  <si>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</si>
  <si>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</si>
  <si>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</si>
  <si>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</si>
  <si>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</si>
  <si>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</si>
  <si>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</si>
  <si>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</si>
  <si>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</si>
  <si>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</si>
  <si>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</si>
  <si>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</si>
  <si>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</si>
  <si>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</si>
  <si>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</si>
  <si>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</si>
  <si>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</si>
  <si>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</si>
  <si>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</si>
  <si>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</si>
  <si>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</si>
  <si>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</si>
  <si>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</si>
  <si>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</si>
  <si>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</si>
  <si>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</si>
  <si>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</si>
  <si>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</si>
  <si>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</si>
  <si>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</si>
  <si>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</si>
  <si>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</si>
  <si>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</si>
  <si>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</si>
  <si>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</si>
  <si>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</si>
  <si>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</si>
  <si>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</si>
  <si>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</si>
  <si>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</si>
  <si>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</si>
  <si>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</si>
  <si>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</si>
  <si>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</si>
  <si>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</si>
  <si>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</si>
  <si>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</si>
  <si>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</si>
  <si>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</si>
  <si>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</si>
  <si>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</si>
  <si>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</si>
  <si>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</si>
  <si>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</si>
  <si>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</si>
  <si>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</si>
  <si>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</si>
  <si>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</si>
  <si>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</si>
  <si>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</si>
  <si>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</si>
  <si>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</si>
  <si>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</si>
  <si>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</si>
  <si>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</si>
  <si>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</si>
  <si>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</si>
  <si>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</si>
  <si>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</si>
  <si>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</si>
  <si>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</si>
  <si>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</si>
  <si>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</si>
  <si>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</si>
  <si>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</si>
  <si>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</si>
  <si>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</si>
  <si>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</si>
  <si>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</si>
  <si>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</si>
  <si>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</si>
  <si>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</si>
  <si>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</si>
  <si>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</si>
  <si>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</si>
  <si>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</si>
  <si>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</si>
  <si>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</si>
  <si>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</si>
  <si>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</si>
  <si>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</si>
  <si>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</si>
  <si>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</si>
  <si>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</si>
  <si>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</si>
  <si>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</si>
  <si>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</si>
  <si>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</si>
  <si>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</si>
  <si>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</si>
  <si>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</si>
  <si>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</si>
  <si>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</si>
  <si>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</si>
  <si>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</si>
  <si>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</si>
  <si>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</si>
  <si>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</si>
  <si>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</si>
  <si>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</si>
  <si>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</si>
  <si>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</si>
  <si>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</si>
  <si>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</si>
  <si>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</si>
  <si>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</si>
  <si>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</si>
  <si>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</si>
  <si>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</si>
  <si>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</si>
  <si>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</si>
  <si>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</si>
  <si>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</si>
  <si>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</si>
  <si>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</si>
  <si>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</si>
  <si>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</si>
  <si>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</si>
  <si>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</si>
  <si>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</si>
  <si>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</si>
  <si>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</si>
  <si>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</si>
  <si>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</si>
  <si>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</si>
  <si>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</si>
  <si>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</si>
  <si>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</si>
  <si>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</si>
  <si>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</si>
  <si>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</si>
  <si>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</si>
  <si>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</si>
  <si>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</si>
  <si>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</si>
  <si>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</si>
  <si>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</si>
  <si>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</si>
  <si>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</si>
  <si>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</si>
  <si>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</si>
  <si>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</si>
  <si>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</si>
  <si>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</si>
  <si>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</si>
  <si>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</si>
  <si>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</si>
  <si>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</si>
  <si>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</si>
  <si>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</si>
  <si>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</si>
  <si>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</si>
  <si>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</si>
  <si>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</si>
  <si>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</si>
  <si>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</si>
  <si>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</si>
  <si>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</si>
  <si>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</si>
  <si>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</si>
  <si>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</si>
  <si>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</si>
  <si>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</si>
  <si>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</si>
  <si>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</si>
  <si>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</si>
  <si>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</si>
  <si>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</si>
  <si>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</si>
  <si>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</si>
  <si>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</si>
  <si>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</si>
  <si>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</si>
  <si>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</si>
  <si>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</si>
  <si>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</si>
  <si>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</si>
  <si>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</si>
  <si>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</si>
  <si>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</si>
  <si>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</si>
  <si>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</si>
  <si>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</si>
  <si>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</si>
  <si>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</si>
  <si>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</si>
  <si>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</si>
  <si>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</si>
  <si>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</si>
  <si>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</si>
  <si>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</si>
  <si>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</si>
  <si>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</si>
  <si>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</si>
  <si>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</si>
  <si>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</si>
  <si>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</si>
  <si>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</si>
  <si>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</si>
  <si>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</si>
  <si>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</si>
  <si>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</si>
  <si>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</si>
  <si>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</si>
  <si>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</si>
  <si>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</si>
  <si>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</si>
  <si>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</si>
  <si>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</si>
  <si>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</si>
  <si>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</si>
  <si>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</si>
  <si>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</si>
  <si>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</si>
  <si>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</si>
  <si>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</si>
  <si>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</si>
  <si>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</si>
  <si>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</si>
  <si>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</si>
  <si>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</si>
  <si>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</si>
  <si>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</si>
  <si>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</si>
  <si>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</si>
  <si>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</si>
  <si>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</si>
  <si>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</si>
  <si>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</si>
  <si>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</si>
  <si>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</si>
  <si>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</si>
  <si>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</si>
  <si>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</si>
  <si>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</si>
  <si>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</si>
  <si>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</si>
  <si>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</si>
  <si>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</si>
  <si>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</si>
  <si>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</si>
  <si>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</si>
  <si>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</si>
  <si>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</si>
  <si>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</si>
  <si>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</si>
  <si>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</si>
  <si>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</si>
  <si>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</si>
  <si>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</si>
  <si>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</si>
  <si>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</si>
  <si>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</si>
  <si>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</si>
  <si>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</si>
  <si>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</si>
  <si>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</si>
  <si>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</si>
  <si>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</si>
  <si>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</si>
  <si>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</si>
  <si>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</si>
  <si>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</si>
  <si>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</si>
  <si>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</si>
  <si>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</si>
  <si>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</si>
  <si>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</si>
  <si>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</si>
  <si>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</si>
  <si>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</si>
  <si>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</si>
  <si>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</si>
  <si>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</si>
  <si>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</si>
  <si>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</si>
  <si>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</si>
  <si>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</si>
  <si>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</si>
  <si>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</si>
  <si>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</si>
  <si>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</si>
  <si>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</si>
  <si>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</si>
  <si>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</si>
  <si>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</si>
  <si>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</si>
  <si>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</si>
  <si>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</si>
  <si>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</si>
  <si>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</si>
  <si>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</si>
  <si>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</si>
  <si>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</si>
  <si>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</si>
  <si>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</si>
  <si>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</si>
  <si>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</si>
  <si>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</si>
  <si>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</si>
  <si>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</si>
  <si>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</si>
  <si>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</si>
  <si>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</si>
  <si>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</si>
  <si>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</si>
  <si>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</si>
  <si>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</si>
  <si>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</si>
  <si>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</si>
  <si>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</si>
  <si>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</si>
  <si>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</si>
  <si>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</si>
  <si>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</si>
  <si>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</si>
  <si>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</si>
  <si>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</si>
  <si>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</si>
  <si>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</si>
  <si>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</si>
  <si>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</si>
  <si>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</si>
  <si>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</si>
  <si>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</si>
  <si>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</si>
  <si>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</si>
  <si>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</si>
  <si>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</si>
  <si>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</si>
  <si>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</si>
  <si>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</si>
  <si>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</si>
  <si>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</si>
  <si>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</si>
  <si>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</si>
  <si>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</si>
  <si>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</si>
  <si>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</si>
  <si>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</si>
  <si>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</si>
  <si>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</si>
  <si>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</si>
  <si>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</si>
  <si>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</si>
  <si>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</si>
  <si>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</si>
  <si>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</si>
  <si>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</si>
  <si>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</si>
  <si>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</si>
  <si>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</si>
  <si>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</si>
  <si>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</si>
  <si>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</si>
  <si>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</si>
  <si>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</si>
  <si>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</si>
  <si>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</si>
  <si>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</si>
  <si>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</si>
  <si>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</si>
  <si>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</si>
  <si>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</si>
  <si>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</si>
  <si>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</si>
  <si>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</si>
  <si>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</si>
  <si>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</si>
  <si>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</si>
  <si>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</si>
  <si>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</si>
  <si>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</si>
  <si>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</si>
  <si>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</si>
  <si>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</si>
  <si>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</si>
  <si>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</si>
  <si>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</si>
  <si>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</si>
  <si>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</si>
  <si>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</si>
  <si>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</si>
  <si>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</si>
  <si>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</si>
  <si>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</si>
  <si>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</si>
  <si>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</si>
  <si>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</si>
  <si>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</si>
  <si>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</si>
  <si>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</si>
  <si>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</si>
  <si>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</si>
  <si>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</si>
  <si>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</si>
  <si>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</si>
  <si>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</si>
  <si>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</si>
  <si>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</si>
  <si>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</si>
  <si>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</si>
  <si>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</si>
  <si>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</si>
  <si>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</si>
  <si>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</si>
  <si>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</si>
  <si>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</si>
  <si>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</si>
  <si>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</si>
  <si>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</si>
  <si>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</si>
  <si>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</si>
  <si>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</si>
  <si>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</si>
  <si>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</si>
  <si>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</si>
  <si>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</si>
  <si>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</si>
  <si>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</si>
  <si>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</si>
  <si>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</si>
  <si>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</si>
  <si>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</si>
  <si>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</si>
  <si>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</si>
  <si>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</si>
  <si>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</si>
  <si>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</si>
  <si>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</si>
  <si>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</si>
  <si>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</si>
  <si>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</si>
  <si>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</si>
  <si>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</si>
  <si>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</si>
  <si>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</si>
  <si>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</si>
  <si>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</si>
  <si>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</si>
  <si>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</si>
  <si>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</si>
  <si>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</si>
  <si>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</si>
  <si>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</si>
  <si>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</si>
  <si>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</si>
  <si>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</si>
  <si>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</si>
  <si>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</si>
  <si>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</si>
  <si>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</si>
  <si>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</si>
  <si>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</si>
  <si>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</si>
  <si>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</si>
  <si>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</si>
  <si>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</si>
  <si>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</si>
  <si>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</si>
  <si>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</si>
  <si>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</si>
  <si>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</si>
  <si>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</si>
  <si>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</si>
  <si>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</si>
  <si>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</si>
  <si>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</si>
  <si>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</si>
  <si>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</si>
  <si>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</si>
  <si>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</si>
  <si>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</si>
  <si>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</si>
  <si>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</si>
  <si>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</si>
  <si>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</si>
  <si>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</si>
  <si>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</si>
  <si>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</si>
  <si>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</si>
  <si>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</si>
  <si>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</si>
  <si>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</si>
  <si>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</si>
  <si>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</si>
  <si>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</si>
  <si>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</si>
  <si>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</si>
  <si>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</si>
  <si>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</si>
  <si>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</si>
  <si>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</si>
  <si>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</si>
  <si>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</si>
  <si>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</si>
  <si>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</si>
  <si>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</si>
  <si>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</si>
  <si>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</si>
  <si>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</si>
  <si>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</si>
  <si>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</si>
  <si>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</si>
  <si>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</si>
  <si>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</si>
  <si>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</si>
  <si>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</si>
  <si>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</si>
  <si>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</si>
  <si>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</si>
  <si>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</si>
  <si>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</si>
  <si>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</si>
  <si>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</si>
  <si>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</si>
  <si>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</si>
  <si>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</si>
  <si>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</si>
  <si>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</si>
  <si>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</si>
  <si>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</si>
  <si>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</si>
  <si>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</si>
  <si>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</si>
  <si>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</si>
  <si>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</si>
  <si>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</si>
  <si>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</si>
  <si>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</si>
  <si>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</si>
  <si>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</si>
  <si>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</si>
  <si>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</si>
  <si>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</si>
  <si>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</si>
  <si>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</si>
  <si>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</si>
  <si>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</si>
  <si>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</si>
  <si>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</si>
  <si>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</si>
  <si>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</si>
  <si>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</si>
  <si>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</si>
  <si>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</si>
  <si>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</si>
  <si>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</si>
  <si>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</si>
  <si>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</si>
  <si>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</si>
  <si>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</si>
  <si>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</si>
  <si>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</si>
  <si>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</si>
  <si>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</si>
  <si>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</si>
  <si>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</si>
  <si>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</si>
  <si>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</si>
  <si>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</si>
  <si>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</si>
  <si>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</si>
  <si>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</si>
  <si>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</si>
  <si>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</si>
  <si>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</si>
  <si>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</si>
  <si>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</si>
  <si>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</si>
  <si>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</si>
  <si>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</si>
  <si>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</si>
  <si>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</si>
  <si>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</si>
  <si>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</si>
  <si>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</si>
  <si>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</si>
  <si>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</si>
  <si>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</si>
  <si>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</si>
  <si>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</si>
  <si>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</si>
  <si>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</si>
  <si>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</si>
  <si>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</si>
  <si>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</si>
  <si>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</si>
  <si>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</si>
  <si>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</si>
  <si>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</si>
  <si>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</si>
  <si>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</si>
  <si>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</si>
  <si>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</si>
  <si>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</si>
  <si>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</si>
  <si>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</si>
  <si>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</si>
  <si>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</si>
  <si>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</si>
  <si>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</si>
  <si>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</si>
  <si>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</si>
  <si>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</si>
  <si>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</si>
  <si>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</si>
  <si>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</si>
  <si>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</si>
  <si>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</si>
  <si>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</si>
  <si>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</si>
  <si>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</si>
  <si>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</si>
  <si>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</si>
  <si>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</si>
  <si>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</si>
  <si>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</si>
  <si>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</si>
  <si>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</si>
  <si>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</si>
  <si>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</si>
  <si>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</si>
  <si>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</si>
  <si>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</si>
  <si>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</si>
  <si>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</si>
  <si>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</si>
  <si>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</si>
  <si>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</si>
  <si>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</si>
  <si>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</si>
  <si>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</si>
  <si>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</si>
  <si>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</si>
  <si>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</si>
  <si>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</si>
  <si>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</si>
  <si>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</si>
  <si>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</si>
  <si>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</si>
  <si>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</si>
  <si>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</si>
  <si>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</si>
  <si>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</si>
  <si>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</si>
  <si>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</si>
  <si>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</si>
  <si>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</si>
  <si>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</si>
  <si>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</si>
  <si>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</si>
  <si>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</si>
  <si>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</si>
  <si>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</si>
  <si>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</si>
  <si>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</si>
  <si>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</si>
  <si>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</si>
  <si>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</si>
  <si>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</si>
  <si>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</si>
  <si>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</si>
  <si>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</si>
  <si>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</si>
  <si>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</si>
  <si>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</si>
  <si>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</si>
  <si>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</si>
  <si>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</si>
  <si>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</si>
  <si>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</si>
  <si>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</si>
  <si>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</si>
  <si>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</si>
  <si>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</si>
  <si>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</si>
  <si>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</si>
  <si>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</si>
  <si>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</si>
  <si>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</si>
  <si>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</si>
  <si>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</si>
  <si>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</si>
  <si>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</si>
  <si>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</si>
  <si>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</si>
  <si>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</si>
  <si>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</si>
  <si>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</si>
  <si>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</si>
  <si>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</si>
  <si>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</si>
  <si>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</si>
  <si>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</si>
  <si>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</si>
  <si>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</si>
  <si>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</si>
  <si>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</si>
  <si>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</si>
  <si>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</si>
  <si>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</si>
  <si>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</si>
  <si>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</si>
  <si>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</si>
  <si>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</si>
  <si>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</si>
  <si>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</si>
  <si>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</si>
  <si>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</si>
  <si>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</si>
  <si>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</si>
  <si>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</si>
  <si>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</si>
  <si>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</si>
  <si>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</si>
  <si>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</si>
  <si>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</si>
  <si>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</si>
  <si>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</si>
  <si>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</si>
  <si>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</si>
  <si>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</si>
  <si>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</si>
  <si>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</si>
  <si>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</si>
  <si>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</si>
  <si>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</si>
  <si>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</si>
  <si>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</si>
  <si>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</si>
  <si>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</si>
  <si>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</si>
  <si>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</si>
  <si>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</si>
  <si>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</si>
  <si>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</si>
  <si>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</si>
  <si>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</si>
  <si>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</si>
  <si>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</si>
  <si>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</si>
  <si>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</si>
  <si>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</si>
  <si>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</si>
  <si>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</si>
  <si>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</si>
  <si>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</si>
  <si>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</si>
  <si>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</si>
  <si>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</si>
  <si>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</si>
  <si>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</si>
  <si>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</si>
  <si>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</si>
  <si>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</si>
  <si>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</si>
  <si>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</si>
  <si>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</si>
  <si>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</si>
  <si>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</si>
  <si>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</si>
  <si>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</si>
  <si>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</si>
  <si>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</si>
  <si>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</si>
  <si>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</si>
  <si>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</si>
  <si>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</si>
  <si>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</si>
  <si>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</si>
  <si>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</si>
  <si>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</si>
  <si>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</si>
  <si>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</si>
  <si>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</si>
  <si>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</si>
  <si>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</si>
  <si>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</si>
  <si>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</si>
  <si>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</si>
  <si>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</si>
  <si>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</si>
  <si>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</si>
  <si>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</si>
  <si>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</si>
  <si>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</si>
  <si>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</si>
  <si>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</si>
  <si>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</si>
  <si>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</si>
  <si>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</si>
  <si>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</si>
  <si>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</si>
  <si>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</si>
  <si>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</si>
  <si>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</si>
  <si>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</si>
  <si>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</si>
  <si>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</si>
  <si>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</si>
  <si>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</si>
  <si>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</si>
  <si>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</si>
  <si>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</si>
  <si>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</si>
  <si>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</si>
  <si>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</si>
  <si>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</si>
  <si>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</si>
  <si>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</si>
  <si>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</si>
  <si>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</si>
  <si>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</si>
  <si>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</si>
  <si>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</si>
  <si>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</si>
  <si>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</si>
  <si>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</si>
  <si>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</si>
  <si>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</si>
  <si>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</si>
  <si>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</si>
  <si>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</si>
  <si>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</si>
  <si>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</si>
  <si>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</si>
  <si>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</si>
  <si>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</si>
  <si>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</si>
  <si>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</si>
  <si>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</si>
  <si>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</si>
  <si>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</si>
  <si>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</si>
  <si>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</si>
  <si>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</si>
  <si>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</si>
  <si>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</si>
  <si>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</si>
  <si>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</si>
  <si>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</si>
  <si>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</si>
  <si>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</si>
  <si>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</si>
  <si>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</si>
  <si>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</si>
  <si>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</si>
  <si>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</si>
  <si>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</si>
  <si>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</si>
  <si>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</si>
  <si>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</si>
  <si>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</si>
  <si>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</si>
  <si>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</si>
  <si>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</si>
  <si>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</si>
  <si>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</si>
  <si>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</si>
  <si>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</si>
  <si>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</si>
  <si>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</si>
  <si>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</si>
  <si>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</si>
  <si>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</si>
  <si>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</si>
  <si>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</si>
  <si>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</si>
  <si>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</si>
  <si>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</si>
  <si>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</si>
  <si>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</si>
  <si>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</si>
  <si>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</si>
  <si>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</si>
  <si>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</si>
  <si>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</si>
  <si>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</si>
  <si>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</si>
  <si>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</si>
  <si>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</si>
  <si>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</si>
  <si>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</si>
  <si>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</si>
  <si>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</si>
  <si>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</si>
  <si>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</si>
  <si>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</si>
  <si>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</si>
  <si>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</si>
  <si>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</si>
  <si>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</si>
  <si>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</si>
  <si>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</si>
  <si>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</si>
  <si>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</si>
  <si>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</si>
  <si>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</si>
  <si>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</si>
  <si>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</si>
  <si>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</si>
  <si>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</si>
  <si>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</si>
  <si>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</si>
  <si>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</si>
  <si>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</si>
  <si>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</si>
  <si>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</si>
  <si>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</si>
  <si>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</si>
  <si>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</si>
  <si>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</si>
  <si>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</si>
  <si>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</si>
  <si>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</si>
  <si>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</si>
  <si>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</si>
  <si>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</si>
  <si>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</si>
  <si>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</si>
  <si>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</si>
  <si>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</si>
  <si>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</si>
  <si>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</si>
  <si>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</si>
  <si>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</si>
  <si>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</si>
  <si>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</si>
  <si>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</si>
  <si>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</si>
  <si>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</si>
  <si>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</si>
  <si>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</si>
  <si>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</si>
  <si>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</si>
  <si>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</si>
  <si>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</si>
  <si>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</si>
  <si>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</si>
  <si>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</si>
  <si>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</si>
  <si>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</si>
  <si>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</si>
  <si>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</si>
  <si>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</si>
  <si>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</si>
  <si>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</si>
  <si>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</si>
  <si>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</si>
  <si>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</si>
  <si>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</si>
  <si>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</si>
  <si>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</si>
  <si>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</si>
  <si>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</si>
  <si>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</si>
  <si>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</si>
  <si>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</si>
  <si>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</si>
  <si>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</si>
  <si>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</si>
  <si>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</si>
  <si>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</si>
  <si>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</si>
  <si>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</si>
  <si>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</si>
  <si>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</si>
  <si>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</si>
  <si>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</si>
  <si>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</si>
  <si>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</si>
  <si>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</si>
  <si>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</si>
  <si>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</si>
  <si>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</si>
  <si>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</si>
  <si>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</si>
  <si>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</si>
  <si>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</si>
  <si>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</si>
  <si>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</si>
  <si>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</si>
  <si>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</si>
  <si>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</si>
  <si>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</si>
  <si>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</si>
  <si>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</si>
  <si>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</si>
  <si>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</si>
  <si>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</si>
  <si>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</si>
  <si>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</si>
  <si>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</si>
  <si>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</si>
  <si>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</si>
  <si>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</si>
  <si>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</si>
  <si>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</si>
  <si>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</si>
  <si>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</si>
  <si>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</si>
  <si>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</si>
  <si>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</si>
  <si>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</si>
  <si>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</si>
  <si>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</si>
  <si>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</si>
  <si>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</si>
  <si>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</si>
  <si>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</si>
  <si>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</si>
  <si>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</si>
  <si>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</si>
  <si>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</si>
  <si>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</si>
  <si>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</si>
  <si>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</si>
  <si>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</si>
  <si>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</si>
  <si>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</si>
  <si>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</si>
  <si>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</si>
  <si>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</si>
  <si>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</si>
  <si>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</si>
  <si>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</si>
  <si>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</si>
  <si>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</si>
  <si>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</si>
  <si>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</si>
  <si>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</si>
  <si>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</si>
  <si>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</si>
  <si>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</si>
  <si>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</si>
  <si>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</si>
  <si>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</si>
  <si>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</si>
  <si>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</si>
  <si>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</si>
  <si>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</si>
  <si>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</si>
  <si>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</si>
  <si>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</si>
  <si>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</si>
  <si>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</si>
  <si>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</si>
  <si>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</si>
  <si>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</si>
  <si>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</si>
  <si>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</si>
  <si>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</si>
  <si>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</si>
  <si>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</si>
  <si>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</si>
  <si>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</si>
  <si>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</si>
  <si>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</si>
  <si>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</si>
  <si>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</si>
  <si>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</si>
  <si>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</si>
  <si>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</si>
  <si>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</si>
  <si>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</si>
  <si>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</si>
  <si>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</si>
  <si>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</si>
  <si>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</si>
  <si>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</si>
  <si>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</si>
  <si>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</si>
  <si>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</si>
  <si>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</si>
  <si>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</si>
  <si>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</si>
  <si>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</si>
  <si>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</si>
  <si>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</si>
  <si>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</si>
  <si>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</si>
  <si>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</si>
  <si>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</si>
  <si>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</si>
  <si>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</si>
  <si>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</si>
  <si>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</si>
  <si>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</si>
  <si>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</si>
  <si>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</si>
  <si>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</si>
  <si>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</si>
  <si>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</si>
  <si>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</si>
  <si>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</si>
  <si>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</si>
  <si>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</si>
  <si>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</si>
  <si>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</si>
  <si>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</si>
  <si>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</si>
  <si>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</si>
  <si>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</si>
  <si>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</si>
  <si>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</si>
  <si>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</si>
  <si>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</si>
  <si>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</si>
  <si>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</si>
  <si>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</si>
  <si>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</si>
  <si>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</si>
  <si>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</si>
  <si>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</si>
  <si>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</si>
  <si>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</si>
  <si>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</si>
  <si>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</si>
  <si>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</si>
  <si>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</si>
  <si>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</si>
  <si>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</si>
  <si>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</si>
  <si>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</si>
  <si>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</si>
  <si>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</si>
  <si>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</si>
  <si>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</si>
  <si>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</si>
  <si>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</si>
  <si>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</si>
  <si>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</si>
  <si>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</si>
  <si>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</si>
  <si>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</si>
  <si>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</si>
  <si>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</si>
  <si>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</si>
  <si>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</si>
  <si>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</si>
  <si>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</si>
  <si>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</si>
  <si>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</si>
  <si>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</si>
  <si>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</si>
  <si>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</si>
  <si>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</si>
  <si>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</si>
  <si>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</si>
  <si>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</si>
  <si>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</si>
  <si>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</si>
  <si>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</si>
  <si>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</si>
  <si>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</si>
  <si>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</si>
  <si>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</si>
  <si>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</si>
  <si>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</si>
  <si>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</si>
  <si>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</si>
  <si>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</si>
  <si>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</si>
  <si>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</si>
  <si>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</si>
  <si>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</si>
  <si>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</si>
  <si>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</si>
  <si>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</si>
  <si>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</si>
  <si>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</si>
  <si>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</si>
  <si>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</si>
  <si>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</si>
  <si>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</si>
  <si>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</si>
  <si>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</si>
  <si>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</si>
  <si>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</si>
  <si>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</si>
  <si>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</si>
  <si>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</si>
  <si>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</si>
  <si>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</si>
  <si>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</si>
  <si>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</si>
  <si>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</si>
  <si>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</si>
  <si>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</si>
  <si>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</si>
  <si>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</si>
  <si>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</si>
  <si>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</si>
  <si>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</si>
  <si>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</si>
  <si>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</si>
  <si>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</si>
  <si>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</si>
  <si>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</si>
  <si>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</si>
  <si>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</si>
  <si>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</si>
  <si>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</si>
  <si>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</si>
  <si>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</si>
  <si>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</si>
  <si>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</si>
  <si>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</si>
  <si>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</si>
  <si>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</si>
  <si>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</si>
  <si>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</si>
  <si>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</si>
  <si>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</si>
  <si>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</si>
  <si>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</si>
  <si>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</si>
  <si>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</si>
  <si>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</si>
  <si>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</si>
  <si>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</si>
  <si>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</si>
  <si>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</si>
  <si>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</si>
  <si>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</si>
  <si>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</si>
  <si>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</si>
  <si>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</si>
  <si>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</si>
  <si>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</si>
  <si>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</si>
  <si>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</si>
  <si>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</si>
  <si>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</si>
  <si>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</si>
  <si>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</si>
  <si>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</si>
  <si>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</si>
  <si>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</si>
  <si>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</si>
  <si>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</si>
  <si>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</si>
  <si>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</si>
  <si>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</si>
  <si>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</si>
  <si>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</si>
  <si>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</si>
  <si>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</si>
  <si>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</si>
  <si>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</si>
  <si>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</si>
  <si>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</si>
  <si>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</si>
  <si>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</si>
  <si>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</si>
  <si>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</si>
  <si>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</si>
  <si>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</si>
  <si>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</si>
  <si>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</si>
  <si>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</si>
  <si>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</si>
  <si>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</si>
  <si>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</si>
  <si>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</si>
  <si>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</si>
  <si>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</si>
  <si>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</si>
  <si>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</si>
  <si>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</si>
  <si>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</si>
  <si>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</si>
  <si>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</si>
  <si>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</si>
  <si>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</si>
  <si>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</si>
  <si>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</si>
  <si>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</si>
  <si>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</si>
  <si>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</si>
  <si>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</si>
  <si>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</si>
  <si>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</si>
  <si>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</si>
  <si>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</si>
  <si>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</si>
  <si>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</si>
  <si>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</si>
  <si>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</si>
  <si>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</si>
  <si>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</si>
  <si>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</si>
  <si>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</si>
  <si>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</si>
  <si>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</si>
  <si>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</si>
  <si>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</si>
  <si>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</si>
  <si>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</si>
  <si>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</si>
  <si>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</si>
  <si>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</si>
  <si>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</si>
  <si>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</si>
  <si>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</si>
  <si>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</si>
  <si>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</si>
  <si>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</si>
  <si>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</si>
  <si>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</si>
  <si>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</si>
  <si>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</si>
  <si>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</si>
  <si>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</si>
  <si>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</si>
  <si>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</si>
  <si>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</si>
  <si>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</si>
  <si>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</si>
  <si>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</si>
  <si>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</si>
  <si>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</si>
  <si>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</si>
  <si>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</si>
  <si>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</si>
  <si>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</si>
  <si>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</si>
  <si>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</si>
  <si>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</si>
  <si>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</si>
  <si>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</si>
  <si>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</si>
  <si>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</si>
  <si>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</si>
  <si>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</si>
  <si>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</si>
  <si>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</si>
  <si>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</si>
  <si>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</si>
  <si>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</si>
  <si>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</si>
  <si>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</si>
  <si>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</si>
  <si>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</si>
  <si>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</si>
  <si>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</si>
  <si>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</si>
  <si>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</si>
  <si>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</si>
  <si>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</si>
  <si>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</si>
  <si>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</si>
  <si>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</si>
  <si>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</si>
  <si>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</si>
  <si>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</si>
  <si>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</si>
  <si>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</si>
  <si>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</si>
  <si>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</si>
  <si>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</si>
  <si>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</si>
  <si>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</si>
  <si>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</si>
  <si>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</si>
  <si>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</si>
  <si>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</si>
  <si>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</si>
  <si>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</si>
  <si>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</si>
  <si>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</si>
  <si>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</si>
  <si>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</si>
  <si>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</si>
  <si>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</si>
  <si>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</si>
  <si>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</si>
  <si>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</si>
  <si>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</si>
  <si>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</si>
  <si>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</si>
  <si>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</si>
  <si>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</si>
  <si>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</si>
  <si>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</si>
  <si>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</si>
  <si>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</si>
  <si>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</si>
  <si>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</si>
  <si>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</si>
  <si>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</si>
  <si>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</si>
  <si>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</si>
  <si>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</si>
  <si>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</si>
  <si>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</si>
  <si>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</si>
  <si>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</si>
  <si>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</si>
  <si>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</si>
  <si>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</si>
  <si>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</si>
  <si>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</si>
  <si>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</si>
  <si>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</si>
  <si>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</si>
  <si>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</si>
  <si>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</si>
  <si>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</si>
  <si>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</si>
  <si>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</si>
  <si>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</si>
  <si>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</si>
  <si>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</si>
  <si>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</si>
  <si>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</si>
  <si>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</si>
  <si>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</si>
  <si>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</si>
  <si>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</si>
  <si>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</si>
  <si>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</si>
  <si>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</si>
  <si>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</si>
  <si>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</si>
  <si>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</si>
  <si>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</si>
  <si>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</si>
  <si>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</si>
  <si>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</si>
  <si>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</si>
  <si>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</si>
  <si>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</si>
  <si>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</si>
  <si>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</si>
  <si>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</si>
  <si>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</si>
  <si>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</si>
  <si>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</si>
  <si>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</si>
  <si>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</si>
  <si>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</si>
  <si>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</si>
  <si>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</si>
  <si>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</si>
  <si>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</si>
  <si>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</si>
  <si>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</si>
  <si>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</si>
  <si>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</si>
  <si>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</si>
  <si>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</si>
  <si>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</si>
  <si>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</si>
  <si>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</si>
  <si>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</si>
  <si>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</si>
  <si>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</si>
  <si>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</si>
  <si>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</si>
  <si>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</si>
  <si>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</si>
  <si>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</si>
  <si>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</si>
  <si>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</si>
  <si>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</si>
  <si>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</si>
  <si>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</si>
  <si>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</si>
  <si>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</si>
  <si>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</si>
  <si>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</si>
  <si>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</si>
  <si>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</si>
  <si>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</si>
  <si>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</si>
  <si>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</si>
  <si>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</si>
  <si>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</si>
  <si>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</si>
  <si>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</si>
  <si>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</si>
  <si>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</si>
  <si>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</si>
  <si>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</si>
  <si>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</si>
  <si>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</si>
  <si>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</si>
  <si>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</si>
  <si>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</si>
  <si>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</si>
  <si>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</si>
  <si>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</si>
  <si>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</si>
  <si>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</si>
  <si>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</si>
  <si>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</si>
  <si>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</si>
  <si>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</si>
  <si>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</si>
  <si>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</si>
  <si>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</si>
  <si>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</si>
  <si>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</si>
  <si>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</si>
  <si>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</si>
  <si>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</si>
  <si>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</si>
  <si>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</si>
  <si>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</si>
  <si>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</si>
  <si>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</si>
  <si>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</si>
  <si>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</si>
  <si>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</si>
  <si>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</si>
  <si>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</si>
  <si>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</si>
  <si>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</si>
  <si>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</si>
  <si>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</si>
  <si>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</si>
  <si>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</si>
  <si>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</si>
  <si>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</si>
  <si>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</si>
  <si>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</si>
  <si>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</si>
  <si>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</si>
  <si>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</si>
  <si>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</si>
  <si>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</si>
  <si>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</si>
  <si>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</si>
  <si>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</si>
  <si>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</si>
  <si>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</si>
  <si>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</si>
  <si>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</si>
  <si>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</si>
  <si>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</si>
  <si>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</si>
  <si>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</si>
  <si>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</si>
  <si>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</si>
  <si>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</si>
  <si>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</si>
  <si>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</si>
  <si>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</si>
  <si>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</si>
  <si>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</si>
  <si>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</si>
  <si>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</si>
  <si>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</si>
  <si>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</si>
  <si>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</si>
  <si>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</si>
  <si>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</si>
  <si>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</si>
  <si>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</si>
  <si>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</si>
  <si>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</si>
  <si>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</si>
  <si>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</si>
  <si>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</si>
  <si>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</si>
  <si>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</si>
  <si>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</si>
  <si>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</si>
  <si>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</si>
  <si>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</si>
  <si>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</si>
  <si>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</si>
  <si>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</si>
  <si>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</si>
  <si>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</si>
  <si>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</si>
  <si>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</si>
  <si>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</si>
  <si>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</si>
  <si>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</si>
  <si>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</si>
  <si>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</si>
  <si>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</si>
  <si>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</si>
  <si>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</si>
  <si>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</si>
  <si>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</si>
  <si>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</si>
  <si>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</si>
  <si>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</si>
  <si>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</si>
  <si>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</si>
  <si>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</si>
  <si>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</si>
  <si>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</si>
  <si>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</si>
  <si>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</si>
  <si>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</si>
  <si>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</si>
  <si>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</si>
  <si>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</si>
  <si>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</si>
  <si>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</si>
  <si>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</si>
  <si>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</si>
  <si>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</si>
  <si>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</si>
  <si>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</si>
  <si>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</si>
  <si>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</si>
  <si>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</si>
  <si>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</si>
  <si>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</si>
  <si>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</si>
  <si>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</si>
  <si>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</si>
  <si>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</si>
  <si>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</si>
  <si>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</si>
  <si>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</si>
  <si>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</si>
  <si>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</si>
  <si>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</si>
  <si>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</si>
  <si>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</si>
  <si>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</si>
  <si>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</si>
  <si>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</si>
  <si>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</si>
  <si>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</si>
  <si>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</si>
  <si>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</si>
  <si>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</si>
  <si>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</si>
  <si>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</si>
  <si>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</si>
  <si>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</si>
  <si>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</si>
  <si>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</si>
  <si>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</si>
  <si>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</si>
  <si>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</si>
  <si>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</si>
  <si>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</si>
  <si>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</si>
  <si>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</si>
  <si>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</si>
  <si>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</si>
  <si>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</si>
  <si>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</si>
  <si>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</si>
  <si>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</si>
  <si>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</si>
  <si>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</si>
  <si>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</si>
  <si>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</si>
  <si>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</si>
  <si>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</si>
  <si>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</si>
  <si>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</si>
  <si>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</si>
  <si>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</si>
  <si>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</si>
  <si>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</si>
  <si>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</si>
  <si>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</si>
  <si>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</si>
  <si>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</si>
  <si>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</si>
  <si>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</si>
  <si>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</si>
  <si>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</si>
  <si>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</si>
  <si>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</si>
  <si>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</si>
  <si>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</si>
  <si>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</si>
  <si>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</si>
  <si>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</si>
  <si>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</si>
  <si>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</si>
  <si>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</si>
  <si>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</si>
  <si>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</si>
  <si>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</si>
  <si>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</si>
  <si>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</si>
  <si>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</si>
  <si>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</si>
  <si>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</si>
  <si>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</si>
  <si>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</si>
  <si>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</si>
  <si>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</si>
  <si>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</si>
  <si>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</si>
  <si>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</si>
  <si>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</si>
  <si>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</si>
  <si>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</si>
  <si>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</si>
  <si>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</si>
  <si>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</si>
  <si>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</si>
  <si>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</si>
  <si>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</si>
  <si>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</si>
  <si>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</si>
  <si>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</si>
  <si>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</si>
  <si>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</si>
  <si>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</si>
  <si>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</si>
  <si>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</si>
  <si>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</si>
  <si>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</si>
  <si>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</si>
  <si>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</si>
  <si>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</si>
  <si>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</si>
  <si>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</si>
  <si>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</si>
  <si>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</si>
  <si>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</si>
  <si>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</si>
  <si>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</si>
  <si>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</si>
  <si>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</si>
  <si>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</si>
  <si>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</si>
  <si>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</si>
  <si>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</si>
  <si>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</si>
  <si>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</si>
  <si>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</si>
  <si>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</si>
  <si>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</si>
  <si>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</si>
  <si>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</si>
  <si>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</si>
  <si>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</si>
  <si>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</si>
  <si>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</si>
  <si>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</si>
  <si>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</si>
  <si>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</si>
  <si>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</si>
  <si>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</si>
  <si>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</si>
  <si>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</si>
  <si>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</si>
  <si>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</si>
  <si>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</si>
  <si>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</si>
  <si>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</si>
  <si>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</si>
  <si>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</si>
  <si>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</si>
  <si>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</si>
  <si>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</si>
  <si>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</si>
  <si>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</si>
  <si>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</si>
  <si>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</si>
  <si>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</si>
  <si>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</si>
  <si>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</si>
  <si>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</si>
  <si>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</si>
  <si>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</si>
  <si>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</si>
  <si>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</si>
  <si>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</si>
  <si>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</si>
  <si>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</si>
  <si>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</si>
  <si>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</si>
  <si>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</si>
  <si>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</si>
  <si>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</si>
  <si>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</si>
  <si>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</si>
  <si>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</si>
  <si>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</si>
  <si>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</si>
  <si>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</si>
  <si>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</si>
  <si>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</si>
  <si>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</si>
  <si>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</si>
  <si>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</si>
  <si>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</si>
  <si>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</si>
  <si>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</si>
  <si>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</si>
  <si>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</si>
  <si>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</si>
  <si>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</si>
  <si>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</si>
  <si>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</si>
  <si>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</si>
  <si>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</si>
  <si>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</si>
  <si>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</si>
  <si>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</si>
  <si>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</si>
  <si>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</si>
  <si>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</si>
  <si>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</si>
  <si>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</si>
  <si>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</si>
  <si>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</si>
  <si>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</si>
  <si>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</si>
  <si>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</si>
  <si>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</si>
  <si>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</si>
  <si>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</si>
  <si>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</si>
  <si>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</si>
  <si>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</si>
  <si>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</si>
  <si>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</si>
  <si>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</si>
  <si>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</si>
  <si>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</si>
  <si>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</si>
  <si>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</si>
  <si>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</si>
  <si>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</si>
  <si>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</si>
  <si>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</si>
  <si>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</si>
  <si>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</si>
  <si>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</si>
  <si>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</si>
  <si>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</si>
  <si>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</si>
  <si>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</si>
  <si>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</si>
  <si>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</si>
  <si>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</si>
  <si>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</si>
  <si>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</si>
  <si>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</si>
  <si>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</si>
  <si>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</si>
  <si>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</si>
  <si>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</si>
  <si>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</si>
  <si>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</si>
  <si>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</si>
  <si>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</si>
  <si>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</si>
  <si>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</si>
  <si>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</si>
  <si>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</si>
  <si>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</si>
  <si>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</si>
  <si>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</si>
  <si>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</si>
  <si>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</si>
  <si>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</si>
  <si>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</si>
  <si>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</si>
  <si>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</si>
  <si>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</si>
  <si>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</si>
  <si>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</si>
  <si>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</si>
  <si>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</si>
  <si>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</si>
  <si>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</si>
  <si>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</si>
  <si>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</si>
  <si>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</si>
  <si>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</si>
  <si>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</si>
  <si>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</si>
  <si>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</si>
  <si>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</si>
  <si>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</si>
  <si>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</si>
  <si>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</si>
  <si>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</si>
  <si>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</si>
  <si>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</si>
  <si>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</si>
  <si>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</si>
  <si>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</si>
  <si>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</si>
  <si>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</si>
  <si>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</si>
  <si>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</si>
  <si>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</si>
  <si>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</si>
  <si>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</si>
  <si>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</si>
  <si>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</si>
  <si>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</si>
  <si>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</si>
  <si>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</si>
  <si>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</si>
  <si>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</si>
  <si>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</si>
  <si>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</si>
  <si>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</si>
  <si>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</si>
  <si>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</si>
  <si>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</si>
  <si>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</si>
  <si>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</si>
  <si>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</si>
  <si>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</si>
  <si>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</si>
  <si>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</si>
  <si>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</si>
  <si>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</si>
  <si>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</si>
  <si>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</si>
  <si>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</si>
  <si>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</si>
  <si>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</si>
  <si>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</si>
  <si>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</si>
  <si>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</si>
  <si>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</si>
  <si>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</si>
  <si>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</si>
  <si>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</si>
  <si>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</si>
  <si>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</si>
  <si>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</si>
  <si>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</si>
  <si>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</si>
  <si>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</si>
  <si>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</si>
  <si>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</si>
  <si>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</si>
  <si>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</si>
  <si>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</si>
  <si>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</si>
  <si>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</si>
  <si>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</si>
  <si>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</si>
  <si>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</si>
  <si>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</si>
  <si>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</si>
  <si>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</si>
  <si>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</si>
  <si>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</si>
  <si>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</si>
  <si>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</si>
  <si>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</si>
  <si>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</si>
  <si>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</si>
  <si>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</si>
  <si>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</si>
  <si>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</si>
  <si>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</si>
  <si>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</si>
  <si>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</si>
  <si>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</si>
  <si>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</si>
  <si>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</si>
  <si>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</si>
  <si>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</si>
  <si>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</si>
  <si>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</si>
  <si>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</si>
  <si>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</si>
  <si>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</si>
  <si>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</si>
  <si>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</si>
  <si>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</si>
  <si>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</si>
  <si>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</si>
  <si>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</si>
  <si>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</si>
  <si>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</si>
  <si>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</si>
  <si>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</si>
  <si>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</si>
  <si>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</si>
  <si>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</si>
  <si>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</si>
  <si>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</si>
  <si>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</si>
  <si>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</si>
  <si>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</si>
  <si>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</si>
  <si>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</si>
  <si>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</si>
  <si>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</si>
  <si>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</si>
  <si>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</si>
  <si>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</si>
  <si>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</si>
  <si>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</si>
  <si>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</si>
  <si>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</si>
  <si>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</si>
  <si>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</si>
  <si>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</si>
  <si>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</si>
  <si>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</si>
  <si>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</si>
  <si>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</si>
  <si>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</si>
  <si>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</si>
  <si>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</si>
  <si>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</si>
  <si>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</si>
  <si>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</si>
  <si>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</si>
  <si>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</si>
  <si>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</si>
  <si>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</si>
  <si>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</si>
  <si>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</si>
  <si>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</si>
  <si>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</si>
  <si>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</si>
  <si>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</si>
  <si>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</si>
  <si>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</si>
  <si>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</si>
  <si>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</si>
  <si>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</si>
  <si>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</si>
  <si>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</si>
  <si>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</si>
  <si>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</si>
  <si>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</si>
  <si>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</si>
  <si>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</si>
  <si>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</si>
  <si>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</si>
  <si>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</si>
  <si>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</si>
  <si>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</si>
  <si>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</si>
  <si>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</si>
  <si>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</si>
  <si>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</si>
  <si>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</si>
  <si>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</si>
  <si>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</si>
  <si>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</si>
  <si>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</si>
  <si>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</si>
  <si>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</si>
  <si>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</si>
  <si>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</si>
  <si>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</si>
  <si>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</si>
  <si>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</si>
  <si>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</si>
  <si>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</si>
  <si>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</si>
  <si>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</si>
  <si>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</si>
  <si>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</si>
  <si>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</si>
  <si>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</si>
  <si>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</si>
  <si>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</si>
  <si>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</si>
  <si>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</si>
  <si>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</si>
  <si>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</si>
  <si>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</si>
  <si>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</si>
  <si>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</si>
  <si>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</si>
  <si>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</si>
  <si>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</si>
  <si>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</si>
  <si>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</si>
  <si>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</si>
  <si>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</si>
  <si>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</si>
  <si>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</si>
  <si>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</si>
  <si>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</si>
  <si>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</si>
  <si>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</si>
  <si>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</si>
  <si>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</si>
  <si>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</si>
  <si>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</si>
  <si>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</si>
  <si>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</si>
  <si>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</si>
  <si>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</si>
  <si>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</si>
  <si>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</si>
  <si>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</si>
  <si>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</si>
  <si>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</si>
  <si>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</si>
  <si>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</si>
  <si>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</si>
  <si>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</si>
  <si>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</si>
  <si>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</si>
  <si>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</si>
  <si>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</si>
  <si>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</si>
  <si>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</si>
  <si>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</si>
  <si>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</si>
  <si>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</si>
  <si>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</si>
  <si>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</si>
  <si>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</si>
  <si>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</si>
  <si>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</si>
  <si>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</si>
  <si>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</si>
  <si>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</si>
  <si>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</si>
  <si>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</si>
  <si>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</si>
  <si>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</si>
  <si>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</si>
  <si>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</si>
  <si>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</si>
  <si>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</si>
  <si>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</si>
  <si>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</si>
  <si>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</si>
  <si>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</si>
  <si>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</si>
  <si>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</si>
  <si>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</si>
  <si>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</si>
  <si>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</si>
  <si>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</si>
  <si>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</si>
  <si>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</si>
  <si>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</si>
  <si>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</si>
  <si>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</si>
  <si>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</si>
  <si>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</si>
  <si>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</si>
  <si>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</si>
  <si>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</si>
  <si>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</si>
  <si>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</si>
  <si>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</si>
  <si>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</si>
  <si>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</si>
  <si>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</si>
  <si>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</si>
  <si>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</si>
  <si>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</si>
  <si>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</si>
  <si>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</si>
  <si>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</si>
  <si>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</si>
  <si>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</si>
  <si>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</si>
  <si>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</si>
  <si>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</si>
  <si>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</si>
  <si>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</si>
  <si>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</si>
  <si>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</si>
  <si>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</si>
  <si>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</si>
  <si>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</si>
  <si>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</si>
  <si>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</si>
  <si>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</si>
  <si>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</si>
  <si>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</si>
  <si>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</si>
  <si>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</si>
  <si>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</si>
  <si>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</si>
  <si>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</si>
  <si>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</si>
  <si>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</si>
  <si>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</si>
  <si>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</si>
  <si>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</si>
  <si>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</si>
  <si>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</si>
  <si>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</si>
  <si>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</si>
  <si>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</si>
  <si>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</si>
  <si>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</si>
  <si>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</si>
  <si>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</si>
  <si>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</si>
  <si>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</si>
  <si>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</si>
  <si>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</si>
  <si>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</si>
  <si>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</si>
  <si>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</si>
  <si>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</si>
  <si>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</si>
  <si>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</si>
  <si>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</si>
  <si>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</si>
  <si>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</si>
  <si>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</si>
  <si>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</si>
  <si>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</si>
  <si>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</si>
  <si>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</si>
  <si>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</si>
  <si>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</si>
  <si>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</si>
  <si>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</si>
  <si>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</si>
  <si>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</si>
  <si>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</si>
  <si>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</si>
  <si>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</si>
  <si>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</si>
  <si>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</si>
  <si>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</si>
  <si>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</si>
  <si>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</si>
  <si>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</si>
  <si>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</si>
  <si>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</si>
  <si>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</si>
  <si>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</si>
  <si>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</si>
  <si>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</si>
  <si>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</si>
  <si>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</si>
  <si>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</si>
  <si>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</si>
  <si>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</si>
  <si>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</si>
  <si>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</si>
  <si>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</si>
  <si>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</si>
  <si>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</si>
  <si>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</si>
  <si>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</si>
  <si>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</si>
  <si>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</si>
  <si>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</si>
  <si>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</si>
  <si>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</si>
  <si>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</si>
  <si>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</si>
  <si>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</si>
  <si>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</si>
  <si>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</si>
  <si>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</si>
  <si>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</si>
  <si>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</si>
  <si>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</si>
  <si>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</si>
  <si>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</si>
  <si>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</si>
  <si>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</si>
  <si>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</si>
  <si>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</si>
  <si>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</si>
  <si>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</si>
  <si>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</si>
  <si>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</si>
  <si>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</si>
  <si>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</si>
  <si>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</si>
  <si>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</si>
  <si>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</si>
  <si>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</si>
  <si>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</si>
  <si>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</si>
  <si>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</si>
  <si>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</si>
  <si>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</si>
  <si>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</si>
  <si>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</si>
  <si>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</si>
  <si>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</si>
  <si>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</si>
  <si>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</si>
  <si>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</si>
  <si>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</si>
  <si>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</si>
  <si>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</si>
  <si>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</si>
  <si>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</si>
  <si>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</si>
  <si>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</si>
  <si>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</si>
  <si>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</si>
  <si>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</si>
  <si>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</si>
  <si>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</si>
  <si>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</si>
  <si>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</si>
  <si>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</si>
  <si>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</si>
  <si>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</si>
  <si>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</si>
  <si>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</si>
  <si>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</si>
  <si>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</si>
  <si>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</si>
  <si>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</si>
  <si>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</si>
  <si>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</si>
  <si>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</si>
  <si>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</si>
  <si>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</si>
  <si>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</si>
  <si>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</si>
  <si>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</si>
  <si>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</si>
  <si>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</si>
  <si>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</si>
  <si>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</si>
  <si>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</si>
  <si>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</si>
  <si>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</si>
  <si>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</si>
  <si>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</si>
  <si>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</si>
  <si>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</si>
  <si>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</si>
  <si>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</si>
  <si>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</si>
  <si>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</si>
  <si>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</si>
  <si>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</si>
  <si>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</si>
  <si>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</si>
  <si>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</si>
  <si>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</si>
  <si>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</si>
  <si>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</si>
  <si>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</si>
  <si>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</si>
  <si>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</si>
  <si>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</si>
  <si>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</si>
  <si>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</si>
  <si>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</si>
  <si>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</si>
  <si>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</si>
  <si>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</si>
  <si>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</si>
  <si>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</si>
  <si>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</si>
  <si>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</si>
  <si>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</si>
  <si>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</si>
  <si>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</si>
  <si>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</si>
  <si>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</si>
  <si>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</si>
  <si>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</si>
  <si>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</si>
  <si>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</si>
  <si>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</si>
  <si>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</si>
  <si>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</si>
  <si>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</si>
  <si>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</si>
  <si>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</si>
  <si>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</si>
  <si>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</si>
  <si>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</si>
  <si>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</si>
  <si>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</si>
  <si>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</si>
  <si>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</si>
  <si>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</si>
  <si>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</si>
  <si>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</si>
  <si>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</si>
  <si>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</si>
  <si>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</si>
  <si>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</si>
  <si>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</si>
  <si>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</si>
  <si>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</si>
  <si>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</si>
  <si>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</si>
  <si>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</si>
  <si>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</si>
  <si>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</si>
  <si>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</si>
  <si>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</si>
  <si>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</si>
  <si>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</si>
  <si>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</si>
  <si>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</si>
  <si>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</si>
  <si>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</si>
  <si>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</si>
  <si>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</si>
  <si>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</si>
  <si>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</si>
  <si>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</si>
  <si>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</si>
  <si>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</si>
  <si>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</si>
  <si>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</si>
  <si>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</si>
  <si>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</si>
  <si>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</si>
  <si>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</si>
  <si>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</si>
  <si>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</si>
  <si>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</si>
  <si>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</si>
  <si>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</si>
  <si>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</si>
  <si>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</si>
  <si>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</si>
  <si>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</si>
  <si>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</si>
  <si>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</si>
  <si>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</si>
  <si>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</si>
  <si>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</si>
  <si>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</si>
  <si>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</si>
  <si>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</si>
  <si>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</si>
  <si>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</si>
  <si>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</si>
  <si>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</si>
  <si>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</si>
  <si>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</si>
  <si>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</si>
  <si>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</si>
  <si>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</si>
  <si>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</si>
  <si>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</si>
  <si>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</si>
  <si>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</si>
  <si>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</si>
  <si>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</si>
  <si>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</si>
  <si>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</si>
  <si>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</si>
  <si>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</si>
  <si>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</si>
  <si>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</si>
  <si>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</si>
  <si>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</si>
  <si>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</si>
  <si>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</si>
  <si>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</si>
  <si>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</si>
  <si>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</si>
  <si>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</si>
  <si>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</si>
  <si>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</si>
  <si>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</si>
  <si>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</si>
  <si>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</si>
  <si>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</si>
  <si>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</si>
  <si>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</si>
  <si>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</si>
  <si>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</si>
  <si>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</si>
  <si>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</si>
  <si>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</si>
  <si>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</si>
  <si>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</si>
  <si>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</si>
  <si>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</si>
  <si>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</si>
  <si>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</si>
  <si>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</si>
  <si>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</si>
  <si>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</si>
  <si>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</si>
  <si>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</si>
  <si>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</si>
  <si>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</si>
  <si>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</si>
  <si>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</si>
  <si>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</si>
  <si>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</si>
  <si>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</si>
  <si>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</si>
  <si>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</si>
  <si>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</si>
  <si>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</si>
  <si>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</si>
  <si>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</si>
  <si>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</si>
  <si>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</si>
  <si>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</si>
  <si>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</si>
  <si>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</si>
  <si>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</si>
  <si>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</si>
  <si>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</si>
  <si>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</si>
  <si>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</si>
  <si>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</si>
  <si>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</si>
  <si>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</si>
  <si>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</si>
  <si>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</si>
  <si>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</si>
  <si>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</si>
  <si>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</si>
  <si>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</si>
  <si>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</si>
  <si>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</si>
  <si>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</si>
  <si>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</si>
  <si>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</si>
  <si>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</si>
  <si>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</si>
  <si>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</si>
  <si>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</si>
  <si>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</si>
  <si>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</si>
  <si>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</si>
  <si>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</si>
  <si>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</si>
  <si>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</si>
  <si>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</si>
  <si>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</si>
  <si>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</si>
  <si>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</si>
  <si>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</si>
  <si>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</si>
  <si>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</si>
  <si>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</si>
  <si>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</si>
  <si>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</si>
  <si>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</si>
  <si>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</si>
  <si>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</si>
  <si>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</si>
  <si>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</si>
  <si>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</si>
  <si>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</si>
  <si>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</si>
  <si>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</si>
  <si>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</si>
  <si>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</si>
  <si>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</si>
  <si>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</si>
  <si>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</si>
  <si>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</si>
  <si>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</si>
  <si>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</si>
  <si>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</si>
  <si>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</si>
  <si>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</si>
  <si>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</si>
  <si>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</si>
  <si>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</si>
  <si>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</si>
  <si>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</si>
  <si>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</si>
  <si>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</si>
  <si>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</si>
  <si>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</si>
  <si>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</si>
  <si>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</si>
  <si>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</si>
  <si>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</si>
  <si>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</si>
  <si>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</si>
  <si>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</si>
  <si>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</si>
  <si>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</si>
  <si>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</si>
  <si>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</si>
  <si>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</si>
  <si>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</si>
  <si>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</si>
  <si>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</si>
  <si>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</si>
  <si>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</si>
  <si>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</si>
  <si>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</si>
  <si>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</si>
  <si>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</si>
  <si>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</si>
  <si>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</si>
  <si>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</si>
  <si>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</si>
  <si>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</si>
  <si>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</si>
  <si>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</si>
  <si>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</si>
  <si>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</si>
  <si>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</si>
  <si>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</si>
  <si>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</si>
  <si>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</si>
  <si>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</si>
  <si>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</si>
  <si>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</si>
  <si>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</si>
  <si>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</si>
  <si>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</si>
  <si>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</si>
  <si>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</si>
  <si>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</si>
  <si>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</si>
  <si>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</si>
  <si>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</si>
  <si>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</si>
  <si>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</si>
  <si>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</si>
  <si>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</si>
  <si>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</si>
  <si>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</si>
  <si>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</si>
  <si>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</si>
  <si>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</si>
  <si>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</si>
  <si>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</si>
  <si>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</si>
  <si>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</si>
  <si>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</si>
  <si>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</si>
  <si>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</si>
  <si>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</si>
  <si>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</si>
  <si>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</si>
  <si>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</si>
  <si>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</si>
  <si>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</si>
  <si>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</si>
  <si>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</si>
  <si>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</si>
  <si>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</si>
  <si>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</si>
  <si>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</si>
  <si>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</si>
  <si>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</si>
  <si>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</si>
  <si>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</si>
  <si>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</si>
  <si>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</si>
  <si>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</si>
  <si>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</si>
  <si>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</si>
  <si>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</si>
  <si>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</si>
  <si>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</si>
  <si>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</si>
  <si>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</si>
  <si>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</si>
  <si>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</si>
  <si>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</si>
  <si>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</si>
  <si>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</si>
  <si>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</si>
  <si>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</si>
  <si>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</si>
  <si>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</si>
  <si>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</si>
  <si>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</si>
  <si>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</si>
  <si>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</si>
  <si>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</si>
  <si>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</si>
  <si>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</si>
  <si>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</si>
  <si>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</si>
  <si>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</si>
  <si>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</si>
  <si>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</si>
  <si>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</si>
  <si>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</si>
  <si>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</si>
  <si>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</si>
  <si>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</si>
  <si>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</si>
  <si>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</si>
  <si>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</si>
  <si>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</si>
  <si>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</si>
  <si>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</si>
  <si>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</si>
  <si>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</si>
  <si>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</si>
  <si>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</si>
  <si>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</si>
  <si>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</si>
  <si>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</si>
  <si>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</si>
  <si>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</si>
  <si>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</si>
  <si>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</si>
  <si>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</si>
  <si>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</si>
  <si>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</si>
  <si>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</si>
  <si>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</si>
  <si>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</si>
  <si>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</si>
  <si>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</si>
  <si>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</si>
  <si>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</si>
  <si>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</si>
  <si>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</si>
  <si>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</si>
  <si>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</si>
  <si>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</si>
  <si>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</si>
  <si>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</si>
  <si>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</si>
  <si>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</si>
  <si>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</si>
  <si>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</si>
  <si>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</si>
  <si>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</si>
  <si>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</si>
  <si>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</si>
  <si>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</si>
  <si>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</si>
  <si>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</si>
  <si>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</si>
  <si>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</si>
  <si>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</si>
  <si>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</si>
  <si>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</si>
  <si>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</si>
  <si>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</si>
  <si>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</si>
  <si>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</si>
  <si>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</si>
  <si>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</si>
  <si>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</si>
  <si>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</si>
  <si>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</si>
  <si>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</si>
  <si>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</si>
  <si>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</si>
  <si>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</si>
  <si>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</si>
  <si>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</si>
  <si>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</si>
  <si>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</si>
  <si>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</si>
  <si>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</si>
  <si>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</si>
  <si>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</si>
  <si>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</si>
  <si>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</si>
  <si>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</si>
  <si>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</si>
  <si>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</si>
  <si>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</si>
  <si>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</si>
  <si>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</si>
  <si>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</si>
  <si>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</si>
  <si>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</si>
  <si>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</si>
  <si>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</si>
  <si>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</si>
  <si>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</si>
  <si>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</si>
  <si>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</si>
  <si>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</si>
  <si>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</si>
  <si>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</si>
  <si>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</si>
  <si>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</si>
  <si>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</si>
  <si>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</si>
  <si>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</si>
  <si>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</si>
  <si>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</si>
  <si>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</si>
  <si>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</si>
  <si>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</si>
  <si>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</si>
  <si>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</si>
  <si>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</si>
  <si>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</si>
  <si>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</si>
  <si>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</si>
  <si>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</si>
  <si>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</si>
  <si>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</si>
  <si>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</si>
  <si>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</si>
  <si>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</si>
  <si>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</si>
  <si>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</si>
  <si>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</si>
  <si>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</si>
  <si>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</si>
  <si>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</si>
  <si>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</si>
  <si>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</si>
  <si>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</si>
  <si>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</si>
  <si>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</si>
  <si>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</si>
  <si>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</si>
  <si>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</si>
  <si>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</si>
  <si>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</si>
  <si>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</si>
  <si>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</si>
  <si>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</si>
  <si>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</si>
  <si>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</si>
  <si>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</si>
  <si>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</si>
  <si>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</si>
  <si>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</si>
  <si>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</si>
  <si>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</si>
  <si>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</si>
  <si>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</si>
  <si>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</si>
  <si>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</si>
  <si>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</si>
  <si>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</si>
  <si>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</si>
  <si>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</si>
  <si>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</si>
  <si>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</si>
  <si>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</si>
  <si>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</si>
  <si>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</si>
  <si>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</si>
  <si>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</si>
  <si>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</si>
  <si>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</si>
  <si>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</si>
  <si>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</si>
  <si>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</si>
  <si>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</si>
  <si>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</si>
  <si>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</si>
  <si>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</si>
  <si>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</si>
  <si>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</si>
  <si>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</si>
  <si>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</si>
  <si>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</si>
  <si>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</si>
  <si>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</si>
  <si>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</si>
  <si>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</si>
  <si>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</si>
  <si>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</si>
  <si>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</si>
  <si>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</si>
  <si>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</si>
  <si>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</si>
  <si>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</si>
  <si>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</si>
  <si>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</si>
  <si>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</si>
  <si>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</si>
  <si>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</si>
  <si>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</si>
  <si>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</si>
  <si>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</si>
  <si>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</si>
  <si>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</si>
  <si>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</si>
  <si>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</si>
  <si>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</si>
  <si>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</si>
  <si>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</si>
  <si>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</si>
  <si>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</si>
  <si>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</si>
  <si>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</si>
  <si>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</si>
  <si>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</si>
  <si>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</si>
  <si>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</si>
  <si>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</si>
  <si>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</si>
  <si>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</si>
  <si>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</si>
  <si>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</si>
  <si>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</si>
  <si>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</si>
  <si>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</si>
  <si>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</si>
  <si>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</si>
  <si>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</si>
  <si>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</si>
  <si>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</si>
  <si>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</si>
  <si>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</si>
  <si>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</si>
  <si>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</si>
  <si>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</si>
  <si>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</si>
  <si>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</si>
  <si>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</si>
  <si>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</si>
  <si>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</si>
  <si>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</si>
  <si>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</si>
  <si>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</si>
  <si>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</si>
  <si>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</si>
  <si>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</si>
  <si>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</si>
  <si>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</si>
  <si>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</si>
  <si>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</si>
  <si>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</si>
  <si>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</si>
  <si>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</si>
  <si>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</si>
  <si>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</si>
  <si>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</si>
  <si>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</si>
  <si>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</si>
  <si>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</si>
  <si>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</si>
  <si>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</si>
  <si>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</si>
  <si>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</si>
  <si>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</si>
  <si>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</si>
  <si>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</si>
  <si>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</si>
  <si>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</si>
  <si>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</si>
  <si>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</si>
  <si>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</si>
  <si>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</si>
  <si>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</si>
  <si>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</si>
  <si>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</si>
  <si>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</si>
  <si>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</si>
  <si>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</si>
  <si>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</si>
  <si>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</si>
  <si>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</si>
  <si>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</si>
  <si>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</si>
  <si>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</si>
  <si>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</si>
  <si>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</si>
  <si>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</si>
  <si>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</si>
  <si>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</si>
  <si>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</si>
  <si>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</si>
  <si>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</si>
  <si>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</si>
  <si>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</si>
  <si>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</si>
  <si>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</si>
  <si>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</si>
  <si>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</si>
  <si>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</si>
  <si>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</si>
  <si>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</si>
  <si>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</si>
  <si>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</si>
  <si>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</si>
  <si>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</si>
  <si>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</si>
  <si>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</si>
  <si>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</si>
  <si>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</si>
  <si>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</si>
  <si>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</si>
  <si>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</si>
  <si>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</si>
  <si>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</si>
  <si>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</si>
  <si>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</si>
  <si>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</si>
  <si>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</si>
  <si>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</si>
  <si>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</si>
  <si>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</si>
  <si>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</si>
  <si>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</si>
  <si>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</si>
  <si>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</si>
  <si>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</si>
  <si>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</si>
  <si>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</si>
  <si>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</si>
  <si>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</si>
  <si>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</si>
  <si>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</si>
  <si>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</si>
  <si>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</si>
  <si>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</si>
  <si>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</si>
  <si>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</si>
  <si>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</si>
  <si>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</si>
  <si>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</si>
  <si>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</si>
  <si>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</si>
  <si>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</si>
  <si>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</si>
  <si>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</si>
  <si>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</si>
  <si>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</si>
  <si>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</si>
  <si>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</si>
  <si>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</si>
  <si>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</si>
  <si>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</si>
  <si>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</si>
  <si>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</si>
  <si>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</si>
  <si>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</si>
  <si>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</si>
  <si>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</si>
  <si>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</si>
  <si>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</si>
  <si>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</si>
  <si>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</si>
  <si>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</si>
  <si>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</si>
  <si>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</si>
  <si>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</si>
  <si>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</si>
  <si>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</si>
  <si>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</si>
  <si>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</si>
  <si>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</si>
  <si>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</si>
  <si>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</si>
  <si>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</si>
  <si>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</si>
  <si>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</si>
  <si>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</si>
  <si>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</si>
  <si>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</si>
  <si>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</si>
  <si>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</si>
  <si>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</si>
  <si>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</si>
  <si>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</si>
  <si>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</si>
  <si>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</si>
  <si>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</si>
  <si>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</si>
  <si>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</si>
  <si>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</si>
  <si>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</si>
  <si>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</si>
  <si>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</si>
  <si>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</si>
  <si>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</si>
  <si>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</si>
  <si>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</si>
  <si>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</si>
  <si>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</si>
  <si>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</si>
  <si>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</si>
  <si>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</si>
  <si>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</si>
  <si>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</si>
  <si>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</si>
  <si>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</si>
  <si>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</si>
  <si>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</si>
  <si>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</si>
  <si>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</si>
  <si>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</si>
  <si>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</si>
  <si>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</si>
  <si>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</si>
  <si>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</si>
  <si>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</si>
  <si>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</si>
  <si>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</si>
  <si>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</si>
  <si>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</si>
  <si>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</si>
  <si>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</si>
  <si>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</si>
  <si>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</si>
  <si>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</si>
  <si>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</si>
  <si>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</si>
  <si>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</si>
  <si>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</si>
  <si>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</si>
  <si>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</si>
  <si>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</si>
  <si>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</si>
  <si>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</si>
  <si>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</si>
  <si>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</si>
  <si>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</si>
  <si>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</si>
  <si>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</si>
  <si>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</si>
  <si>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</si>
  <si>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</si>
  <si>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</si>
  <si>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</si>
  <si>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</si>
  <si>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</si>
  <si>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</si>
  <si>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</si>
  <si>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</si>
  <si>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</si>
  <si>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</si>
  <si>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</si>
  <si>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</si>
  <si>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</si>
  <si>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</si>
  <si>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</si>
  <si>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</si>
  <si>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</si>
  <si>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</si>
  <si>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</si>
  <si>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</si>
  <si>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</si>
  <si>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</si>
  <si>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</si>
  <si>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</si>
  <si>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</si>
  <si>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</si>
  <si>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</si>
  <si>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</si>
  <si>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</si>
  <si>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</si>
  <si>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</si>
  <si>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</si>
  <si>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</si>
  <si>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</si>
  <si>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</si>
  <si>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</si>
  <si>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</si>
  <si>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</si>
  <si>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</si>
  <si>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</si>
  <si>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</si>
  <si>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</si>
  <si>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</si>
  <si>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</si>
  <si>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</si>
  <si>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</si>
  <si>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</si>
  <si>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</si>
  <si>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</si>
  <si>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</si>
  <si>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</si>
  <si>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</si>
  <si>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</si>
  <si>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</si>
  <si>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</si>
  <si>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</si>
  <si>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</si>
  <si>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</si>
  <si>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</si>
  <si>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</si>
  <si>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</si>
  <si>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</si>
  <si>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</si>
  <si>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</si>
  <si>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</si>
  <si>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</si>
  <si>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</si>
  <si>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</si>
  <si>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</si>
  <si>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</si>
  <si>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</si>
  <si>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</si>
  <si>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</si>
  <si>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</si>
  <si>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</si>
  <si>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</si>
  <si>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</si>
  <si>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</si>
  <si>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</si>
  <si>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</si>
  <si>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</si>
  <si>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</si>
  <si>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</si>
  <si>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</si>
  <si>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</si>
  <si>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</si>
  <si>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</si>
  <si>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</si>
  <si>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</si>
  <si>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</si>
  <si>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</si>
  <si>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</si>
  <si>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</si>
  <si>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</si>
  <si>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</si>
  <si>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</si>
  <si>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</si>
  <si>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</si>
  <si>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</si>
  <si>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</si>
  <si>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</si>
  <si>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</si>
  <si>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</si>
  <si>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</si>
  <si>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</si>
  <si>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</si>
  <si>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</si>
  <si>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</si>
  <si>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</si>
  <si>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</si>
  <si>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</si>
  <si>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</si>
  <si>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</si>
  <si>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</si>
  <si>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</si>
  <si>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</si>
  <si>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</si>
  <si>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</si>
  <si>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</si>
  <si>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</si>
  <si>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</si>
  <si>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</si>
  <si>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</si>
  <si>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</si>
  <si>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</si>
  <si>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</si>
  <si>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</si>
  <si>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</si>
  <si>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</si>
  <si>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</si>
  <si>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</si>
  <si>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</si>
  <si>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</si>
  <si>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</si>
  <si>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</si>
  <si>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</si>
  <si>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</si>
  <si>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</si>
  <si>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</si>
  <si>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</si>
  <si>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</si>
  <si>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</si>
  <si>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</si>
  <si>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</si>
  <si>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</si>
  <si>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</si>
  <si>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</si>
  <si>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</si>
  <si>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</si>
  <si>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</si>
  <si>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</si>
  <si>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</si>
  <si>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</si>
  <si>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</si>
  <si>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</si>
  <si>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</si>
  <si>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</si>
  <si>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</si>
  <si>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</si>
  <si>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</si>
  <si>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</si>
  <si>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</si>
  <si>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</si>
  <si>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</si>
  <si>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</si>
  <si>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</si>
  <si>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</si>
  <si>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</si>
  <si>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</si>
  <si>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</si>
  <si>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</si>
  <si>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</si>
  <si>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</si>
  <si>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</si>
  <si>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</si>
  <si>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</si>
  <si>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</si>
  <si>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</si>
  <si>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</si>
  <si>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</si>
  <si>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</si>
  <si>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</si>
  <si>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</si>
  <si>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</si>
  <si>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</si>
  <si>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</si>
  <si>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</si>
  <si>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</si>
  <si>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</si>
  <si>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</si>
  <si>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</si>
  <si>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</si>
  <si>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</si>
  <si>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</si>
  <si>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</si>
  <si>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</si>
  <si>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</si>
  <si>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</si>
  <si>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</si>
  <si>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</si>
  <si>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</si>
  <si>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</si>
  <si>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</si>
  <si>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</si>
  <si>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</si>
  <si>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</si>
  <si>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</si>
  <si>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</si>
  <si>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</si>
  <si>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</si>
  <si>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</si>
  <si>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</si>
  <si>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</si>
  <si>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</si>
  <si>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</si>
  <si>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</si>
  <si>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</si>
  <si>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</si>
  <si>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</si>
  <si>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</si>
  <si>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</si>
  <si>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</si>
  <si>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</si>
  <si>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</si>
  <si>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</si>
  <si>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</si>
  <si>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</si>
  <si>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</si>
  <si>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</si>
  <si>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</si>
  <si>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</si>
  <si>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</si>
  <si>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</si>
  <si>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</si>
  <si>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</si>
  <si>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</si>
  <si>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</si>
  <si>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</si>
  <si>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</si>
  <si>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</si>
  <si>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</si>
  <si>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</si>
  <si>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</si>
  <si>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</si>
  <si>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</si>
  <si>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</si>
  <si>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</si>
  <si>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</si>
  <si>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</si>
  <si>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</si>
  <si>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</si>
  <si>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</si>
  <si>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</si>
  <si>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</si>
  <si>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</si>
  <si>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</si>
  <si>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</si>
  <si>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</si>
  <si>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</si>
  <si>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</si>
  <si>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</si>
  <si>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</si>
  <si>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</si>
  <si>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</si>
  <si>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</si>
  <si>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</si>
  <si>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</si>
  <si>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</si>
  <si>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</si>
  <si>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</si>
  <si>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</si>
  <si>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</si>
  <si>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</si>
  <si>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</si>
  <si>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</si>
  <si>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</si>
  <si>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</si>
  <si>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</si>
  <si>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</si>
  <si>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</si>
  <si>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</si>
  <si>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</si>
  <si>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</si>
  <si>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</si>
  <si>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</si>
  <si>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</si>
  <si>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</si>
  <si>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</si>
  <si>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</si>
  <si>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</si>
  <si>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</si>
  <si>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</si>
  <si>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</si>
  <si>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</si>
  <si>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</si>
  <si>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</si>
  <si>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</si>
  <si>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</si>
  <si>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</si>
  <si>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</si>
  <si>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</si>
  <si>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</si>
  <si>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</si>
  <si>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</si>
  <si>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</si>
  <si>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</si>
  <si>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</si>
  <si>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</si>
  <si>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</si>
  <si>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</si>
  <si>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</si>
  <si>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</si>
  <si>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</si>
  <si>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</si>
  <si>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</si>
  <si>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</si>
  <si>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</si>
  <si>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</si>
  <si>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</si>
  <si>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</si>
  <si>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</si>
  <si>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</si>
  <si>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</si>
  <si>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</si>
  <si>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</si>
  <si>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</si>
  <si>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</si>
  <si>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</si>
  <si>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</si>
  <si>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</si>
  <si>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</si>
  <si>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</si>
  <si>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</si>
  <si>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</si>
  <si>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</si>
  <si>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</si>
  <si>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</si>
  <si>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</si>
  <si>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</si>
  <si>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</si>
  <si>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</si>
  <si>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</si>
  <si>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</si>
  <si>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</si>
  <si>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</si>
  <si>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</si>
  <si>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</si>
  <si>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</si>
  <si>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</si>
  <si>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</si>
  <si>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</si>
  <si>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</si>
  <si>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</si>
  <si>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</si>
  <si>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</si>
  <si>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</si>
  <si>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</si>
  <si>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</si>
  <si>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</si>
  <si>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</si>
  <si>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</si>
  <si>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</si>
  <si>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</si>
  <si>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</si>
  <si>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</si>
  <si>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</si>
  <si>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</si>
  <si>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</si>
  <si>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</si>
  <si>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</si>
  <si>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</si>
  <si>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</si>
  <si>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</si>
  <si>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</si>
  <si>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</si>
  <si>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</si>
  <si>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</si>
  <si>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</si>
  <si>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</si>
  <si>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</si>
  <si>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</si>
  <si>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</si>
  <si>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</si>
  <si>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</si>
  <si>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</si>
  <si>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</si>
  <si>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</si>
  <si>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</si>
  <si>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</si>
  <si>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</si>
  <si>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</si>
  <si>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</si>
  <si>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</si>
  <si>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</si>
  <si>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</si>
  <si>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</si>
  <si>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</si>
  <si>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</si>
  <si>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</si>
  <si>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</si>
  <si>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</si>
  <si>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</si>
  <si>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</si>
  <si>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</si>
  <si>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</si>
  <si>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</si>
  <si>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</si>
  <si>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</si>
  <si>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</si>
  <si>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</si>
  <si>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</si>
  <si>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</si>
  <si>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</si>
  <si>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</si>
  <si>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</si>
  <si>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</si>
  <si>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</si>
  <si>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</si>
  <si>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</si>
  <si>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</si>
  <si>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</si>
  <si>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</si>
  <si>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</si>
  <si>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</si>
  <si>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</si>
  <si>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</si>
  <si>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</si>
  <si>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</si>
  <si>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</si>
  <si>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</si>
  <si>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</si>
  <si>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</si>
  <si>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</si>
  <si>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</si>
  <si>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</si>
  <si>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</si>
  <si>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</si>
  <si>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</si>
  <si>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</si>
  <si>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</si>
  <si>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</si>
  <si>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</si>
  <si>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</si>
  <si>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</si>
  <si>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</si>
  <si>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</si>
  <si>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</si>
  <si>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</si>
  <si>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</si>
  <si>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</si>
  <si>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</si>
  <si>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</si>
  <si>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</si>
  <si>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</si>
  <si>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</si>
  <si>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</si>
  <si>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</si>
  <si>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</si>
  <si>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</si>
  <si>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</si>
  <si>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</si>
  <si>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</si>
  <si>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</si>
  <si>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</si>
  <si>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</si>
  <si>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</si>
  <si>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</si>
  <si>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</si>
  <si>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</si>
  <si>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</si>
  <si>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</si>
  <si>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</si>
  <si>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</si>
  <si>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</si>
  <si>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</si>
  <si>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</si>
  <si>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</si>
  <si>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</si>
  <si>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</si>
  <si>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</si>
  <si>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</si>
  <si>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</si>
  <si>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</si>
  <si>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</si>
  <si>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</si>
  <si>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</si>
  <si>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</si>
  <si>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</si>
  <si>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</si>
  <si>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</si>
  <si>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</si>
  <si>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</si>
  <si>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</si>
  <si>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</si>
  <si>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</si>
  <si>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</si>
  <si>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</si>
  <si>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</si>
  <si>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</si>
  <si>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</si>
  <si>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</si>
  <si>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</si>
  <si>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</si>
  <si>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</si>
  <si>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</si>
  <si>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</si>
  <si>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</si>
  <si>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</si>
  <si>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</si>
  <si>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</si>
  <si>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</si>
  <si>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</si>
  <si>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</si>
  <si>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</si>
  <si>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</si>
  <si>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</si>
  <si>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</si>
  <si>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</si>
  <si>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</si>
  <si>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</si>
  <si>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</si>
  <si>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</si>
  <si>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</si>
  <si>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</si>
  <si>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</si>
  <si>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</si>
  <si>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</si>
  <si>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</si>
  <si>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</si>
  <si>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</si>
  <si>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</si>
  <si>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</si>
  <si>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</si>
  <si>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</si>
  <si>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</si>
  <si>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</si>
  <si>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</si>
  <si>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</si>
  <si>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</si>
  <si>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</si>
  <si>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</si>
  <si>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</si>
  <si>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</si>
  <si>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</si>
  <si>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</si>
  <si>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</si>
  <si>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</si>
  <si>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</si>
  <si>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</si>
  <si>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</si>
  <si>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</si>
  <si>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</si>
  <si>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</si>
  <si>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</si>
  <si>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</si>
  <si>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</si>
  <si>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</si>
  <si>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</si>
  <si>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</si>
  <si>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</si>
  <si>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</si>
  <si>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</si>
  <si>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</si>
  <si>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</si>
  <si>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</si>
  <si>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</si>
  <si>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</si>
  <si>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</si>
  <si>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</si>
  <si>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</si>
  <si>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</si>
  <si>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</si>
  <si>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</si>
  <si>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</si>
  <si>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</si>
  <si>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</si>
  <si>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</si>
  <si>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</si>
  <si>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</si>
  <si>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</si>
  <si>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</si>
  <si>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</si>
  <si>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</si>
  <si>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</si>
  <si>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</si>
  <si>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</si>
  <si>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</si>
  <si>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</si>
  <si>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</si>
  <si>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</si>
  <si>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</si>
  <si>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</si>
  <si>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</si>
  <si>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</si>
  <si>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</si>
  <si>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</si>
  <si>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</si>
  <si>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</si>
  <si>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</si>
  <si>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</si>
  <si>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</si>
  <si>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</si>
  <si>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</si>
  <si>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</si>
  <si>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</si>
  <si>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</si>
  <si>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</si>
  <si>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</si>
  <si>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</si>
  <si>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</si>
  <si>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</si>
  <si>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</si>
  <si>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</si>
  <si>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</si>
  <si>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</si>
  <si>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</si>
  <si>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</si>
  <si>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</si>
  <si>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</si>
  <si>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</si>
  <si>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</si>
  <si>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</si>
  <si>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</si>
  <si>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</si>
  <si>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</si>
  <si>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</si>
  <si>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</si>
  <si>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</si>
  <si>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</si>
  <si>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</si>
  <si>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</si>
  <si>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</si>
  <si>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</si>
  <si>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</si>
  <si>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</si>
  <si>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</si>
  <si>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</si>
  <si>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</si>
  <si>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</si>
  <si>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</si>
  <si>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</si>
  <si>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</si>
  <si>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</si>
  <si>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</si>
  <si>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</si>
  <si>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</si>
  <si>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</si>
  <si>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</si>
  <si>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</si>
  <si>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</si>
  <si>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</si>
  <si>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</si>
  <si>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</si>
  <si>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</si>
  <si>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</si>
  <si>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</si>
  <si>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</si>
  <si>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</si>
  <si>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</si>
  <si>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</si>
  <si>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</si>
  <si>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</si>
  <si>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</si>
  <si>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</si>
  <si>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</si>
  <si>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</si>
  <si>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</si>
  <si>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</si>
  <si>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</si>
  <si>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</si>
  <si>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</si>
  <si>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</si>
  <si>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</si>
  <si>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</si>
  <si>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</si>
  <si>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</si>
  <si>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</si>
  <si>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</si>
  <si>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</si>
  <si>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</si>
  <si>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</si>
  <si>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</si>
  <si>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</si>
  <si>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</si>
  <si>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</si>
  <si>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</si>
  <si>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</si>
  <si>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</si>
  <si>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</si>
  <si>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</si>
  <si>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</si>
  <si>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</si>
  <si>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</si>
  <si>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</si>
  <si>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</si>
  <si>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</si>
  <si>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</si>
  <si>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</si>
  <si>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</si>
  <si>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</si>
  <si>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</si>
  <si>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</si>
  <si>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</si>
  <si>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</si>
  <si>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</si>
  <si>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</si>
  <si>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</si>
  <si>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</si>
  <si>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</si>
  <si>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</si>
  <si>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</si>
  <si>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</si>
  <si>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</si>
  <si>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</si>
  <si>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</si>
  <si>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</si>
  <si>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</si>
  <si>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</si>
  <si>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</si>
  <si>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</si>
  <si>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</si>
  <si>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</si>
  <si>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</si>
  <si>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</si>
  <si>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</si>
  <si>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</si>
  <si>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</si>
  <si>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</si>
  <si>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</si>
  <si>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</si>
  <si>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</si>
  <si>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</si>
  <si>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</si>
  <si>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</si>
  <si>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</si>
  <si>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</si>
  <si>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</si>
  <si>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</si>
  <si>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</si>
  <si>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</si>
  <si>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</si>
  <si>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</si>
  <si>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</si>
  <si>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</si>
  <si>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</si>
  <si>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</si>
  <si>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</si>
  <si>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</si>
  <si>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</si>
  <si>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</si>
  <si>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</si>
  <si>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</si>
  <si>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</si>
  <si>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</si>
  <si>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</si>
  <si>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</si>
  <si>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</si>
  <si>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</si>
  <si>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</si>
  <si>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</si>
  <si>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</si>
  <si>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</si>
  <si>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</si>
  <si>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</si>
  <si>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</si>
  <si>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</si>
  <si>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</si>
  <si>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</si>
  <si>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</si>
  <si>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</si>
  <si>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</si>
  <si>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</si>
  <si>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</si>
  <si>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</si>
  <si>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</si>
  <si>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</si>
  <si>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</si>
  <si>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</si>
  <si>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</si>
  <si>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</si>
  <si>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</si>
  <si>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</si>
  <si>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</si>
  <si>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</si>
  <si>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</si>
  <si>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</si>
  <si>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</si>
  <si>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</si>
  <si>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</si>
  <si>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</si>
  <si>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</si>
  <si>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</si>
  <si>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</si>
  <si>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</si>
  <si>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</si>
  <si>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</si>
  <si>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</si>
  <si>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</si>
  <si>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</si>
  <si>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</si>
  <si>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</si>
  <si>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</si>
  <si>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</si>
  <si>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</si>
  <si>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</si>
  <si>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</si>
  <si>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</si>
  <si>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</si>
  <si>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</si>
  <si>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</si>
  <si>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</si>
  <si>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</si>
  <si>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</si>
  <si>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</si>
  <si>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</si>
  <si>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</si>
  <si>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</si>
  <si>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</si>
  <si>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</si>
  <si>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</si>
  <si>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</si>
  <si>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</si>
  <si>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</si>
  <si>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</si>
  <si>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</si>
  <si>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</si>
  <si>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</si>
  <si>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</si>
  <si>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</si>
  <si>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</si>
  <si>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</si>
  <si>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</si>
  <si>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</si>
  <si>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</si>
  <si>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</si>
  <si>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</si>
  <si>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</si>
  <si>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</si>
  <si>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</si>
  <si>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</si>
  <si>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</si>
  <si>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</si>
  <si>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</si>
  <si>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</si>
  <si>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</si>
  <si>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</si>
  <si>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</si>
  <si>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</si>
  <si>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</si>
  <si>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</si>
  <si>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</si>
  <si>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</si>
  <si>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</si>
  <si>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</si>
  <si>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</si>
  <si>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</si>
  <si>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</si>
  <si>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</si>
  <si>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</si>
  <si>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</si>
  <si>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</si>
  <si>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</si>
  <si>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</si>
  <si>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</si>
  <si>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</si>
  <si>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</si>
  <si>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</si>
  <si>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</si>
  <si>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</si>
  <si>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</si>
  <si>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</si>
  <si>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</si>
  <si>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</si>
  <si>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</si>
  <si>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</si>
  <si>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</si>
  <si>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</si>
  <si>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</si>
  <si>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</si>
  <si>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</si>
  <si>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</si>
  <si>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</si>
  <si>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</si>
  <si>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</si>
  <si>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</si>
  <si>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</si>
  <si>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</si>
  <si>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</si>
  <si>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</si>
  <si>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</si>
  <si>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</si>
  <si>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</si>
  <si>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</si>
  <si>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</si>
  <si>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</si>
  <si>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</si>
  <si>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</si>
  <si>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</si>
  <si>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</si>
  <si>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</si>
  <si>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</si>
  <si>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</si>
  <si>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</si>
  <si>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</si>
  <si>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</si>
  <si>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</si>
  <si>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</si>
  <si>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</si>
  <si>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</si>
  <si>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</si>
  <si>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</si>
  <si>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</si>
  <si>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</si>
  <si>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</si>
  <si>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</si>
  <si>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</si>
  <si>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</si>
  <si>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</si>
  <si>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</si>
  <si>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</si>
  <si>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</si>
  <si>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</si>
  <si>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</si>
  <si>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</si>
  <si>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</si>
  <si>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</si>
  <si>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</si>
  <si>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</si>
  <si>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</si>
  <si>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</si>
  <si>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</si>
  <si>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</si>
  <si>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</si>
  <si>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</si>
  <si>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</si>
  <si>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</si>
  <si>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</si>
  <si>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</si>
  <si>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</si>
  <si>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</si>
  <si>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</si>
  <si>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</si>
  <si>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</si>
  <si>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</si>
  <si>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</si>
  <si>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</si>
  <si>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</si>
  <si>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</si>
  <si>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</si>
  <si>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</si>
  <si>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</si>
  <si>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</si>
  <si>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</si>
  <si>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</si>
  <si>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</si>
  <si>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</si>
  <si>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</si>
  <si>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</si>
  <si>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</si>
  <si>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</si>
  <si>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</si>
  <si>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</si>
  <si>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</si>
  <si>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</si>
  <si>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</si>
  <si>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</si>
  <si>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</si>
  <si>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</si>
  <si>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</si>
  <si>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</si>
  <si>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</si>
  <si>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</si>
  <si>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</si>
  <si>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</si>
  <si>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</si>
  <si>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</si>
  <si>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</si>
  <si>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</si>
  <si>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</si>
  <si>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</si>
  <si>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</si>
  <si>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</si>
  <si>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</si>
  <si>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</si>
  <si>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</si>
  <si>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</si>
  <si>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</si>
  <si>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</si>
  <si>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</si>
  <si>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</si>
  <si>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</si>
  <si>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</si>
  <si>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</si>
  <si>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</si>
  <si>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</si>
  <si>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</si>
  <si>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</si>
  <si>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</si>
  <si>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</si>
  <si>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</si>
  <si>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</si>
  <si>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</si>
  <si>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</si>
  <si>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</si>
  <si>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</si>
  <si>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</si>
  <si>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</si>
  <si>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</si>
  <si>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</si>
  <si>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</si>
  <si>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</si>
  <si>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</si>
  <si>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</si>
  <si>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</si>
  <si>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</si>
  <si>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</si>
  <si>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</si>
  <si>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</si>
  <si>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</si>
  <si>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</si>
  <si>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</si>
  <si>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</si>
  <si>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</si>
  <si>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</si>
  <si>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</si>
  <si>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</si>
  <si>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</si>
  <si>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</si>
  <si>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</si>
  <si>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</si>
  <si>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</si>
  <si>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</si>
  <si>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</si>
  <si>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</si>
  <si>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</si>
  <si>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</si>
  <si>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</si>
  <si>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</si>
  <si>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</si>
  <si>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</si>
  <si>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</si>
  <si>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</si>
  <si>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</si>
  <si>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</si>
  <si>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</si>
  <si>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</si>
  <si>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</si>
  <si>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</si>
  <si>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</si>
  <si>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</si>
  <si>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</si>
  <si>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</si>
  <si>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</si>
  <si>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</si>
  <si>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</si>
  <si>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</si>
  <si>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</si>
  <si>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</si>
  <si>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</si>
  <si>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</si>
  <si>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</si>
  <si>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</si>
  <si>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</si>
  <si>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</si>
  <si>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</si>
  <si>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</si>
  <si>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</si>
  <si>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</si>
  <si>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</si>
  <si>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</si>
  <si>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</si>
  <si>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</si>
  <si>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</si>
  <si>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</si>
  <si>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</si>
  <si>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</si>
  <si>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</si>
  <si>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</si>
  <si>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</si>
  <si>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</si>
  <si>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</si>
  <si>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</si>
  <si>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</si>
  <si>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</si>
  <si>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</si>
  <si>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</si>
  <si>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</si>
  <si>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</si>
  <si>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</si>
  <si>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</si>
  <si>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</si>
  <si>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</si>
  <si>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</si>
  <si>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</si>
  <si>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</si>
  <si>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</si>
  <si>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</si>
  <si>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</si>
  <si>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</si>
  <si>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</si>
  <si>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</si>
  <si>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</si>
  <si>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</si>
  <si>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</si>
  <si>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</si>
  <si>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</si>
  <si>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</si>
  <si>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</si>
  <si>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</si>
  <si>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</si>
  <si>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</si>
  <si>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</si>
  <si>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</si>
  <si>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</si>
  <si>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</si>
  <si>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</si>
  <si>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</si>
  <si>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</si>
  <si>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</si>
  <si>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</si>
  <si>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</si>
  <si>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</si>
  <si>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</si>
  <si>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</si>
  <si>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</si>
  <si>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</si>
  <si>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</si>
  <si>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</si>
  <si>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</si>
  <si>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</si>
  <si>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</si>
  <si>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</si>
  <si>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</si>
  <si>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</si>
  <si>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</si>
  <si>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</si>
  <si>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</si>
  <si>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</si>
  <si>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</si>
  <si>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</si>
  <si>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</si>
  <si>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</si>
  <si>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</si>
  <si>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</si>
  <si>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</si>
  <si>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</si>
  <si>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</si>
  <si>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</si>
  <si>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</si>
  <si>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</si>
  <si>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</si>
  <si>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</si>
  <si>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</si>
  <si>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</si>
  <si>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</si>
  <si>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</si>
  <si>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</si>
  <si>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</si>
  <si>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</si>
  <si>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</si>
  <si>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</si>
  <si>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</si>
  <si>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</si>
  <si>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</si>
  <si>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</si>
  <si>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</si>
  <si>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</si>
  <si>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</si>
  <si>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</si>
  <si>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</si>
  <si>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</si>
  <si>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</si>
  <si>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</si>
  <si>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</si>
  <si>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</si>
  <si>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</si>
  <si>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</si>
  <si>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</si>
  <si>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</si>
  <si>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</si>
  <si>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</si>
  <si>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</si>
  <si>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</si>
  <si>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</si>
  <si>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</si>
  <si>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</si>
  <si>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</si>
  <si>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</si>
  <si>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</si>
  <si>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</si>
  <si>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</si>
  <si>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</si>
  <si>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</si>
  <si>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</si>
  <si>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</si>
  <si>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</si>
  <si>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</si>
  <si>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</si>
  <si>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</si>
  <si>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</si>
  <si>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</si>
  <si>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</si>
  <si>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</si>
  <si>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</si>
  <si>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</si>
  <si>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</si>
  <si>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</si>
  <si>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</si>
  <si>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</si>
  <si>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</si>
  <si>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</si>
  <si>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</si>
  <si>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</si>
  <si>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</si>
  <si>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</si>
  <si>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</si>
  <si>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</si>
  <si>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</si>
  <si>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</si>
  <si>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</si>
  <si>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</si>
  <si>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</si>
  <si>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</si>
  <si>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</si>
  <si>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</si>
  <si>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</si>
  <si>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</si>
  <si>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</si>
  <si>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</si>
  <si>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</si>
  <si>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</si>
  <si>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</si>
  <si>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</si>
  <si>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</si>
  <si>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</si>
  <si>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</si>
  <si>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</si>
  <si>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</si>
  <si>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</si>
  <si>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</si>
  <si>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</si>
  <si>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</si>
  <si>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</si>
  <si>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</si>
  <si>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</si>
  <si>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</si>
  <si>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</si>
  <si>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</si>
  <si>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</si>
  <si>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</si>
  <si>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</si>
  <si>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</si>
  <si>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</si>
  <si>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</si>
  <si>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</si>
  <si>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</si>
  <si>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</si>
  <si>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</si>
  <si>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</si>
  <si>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</si>
  <si>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</si>
  <si>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</si>
  <si>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</si>
  <si>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</si>
  <si>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</si>
  <si>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</si>
  <si>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</si>
  <si>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</si>
  <si>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</si>
  <si>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</si>
  <si>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</si>
  <si>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</si>
  <si>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</si>
  <si>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</si>
  <si>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</si>
  <si>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</si>
  <si>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</si>
  <si>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</si>
  <si>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</si>
  <si>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</si>
  <si>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</si>
  <si>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</si>
  <si>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</si>
  <si>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</si>
  <si>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</si>
  <si>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</si>
  <si>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</si>
  <si>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</si>
  <si>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</si>
  <si>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</si>
  <si>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</si>
  <si>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</si>
  <si>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</si>
  <si>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</si>
  <si>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</si>
  <si>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</si>
  <si>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</si>
  <si>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</si>
  <si>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</si>
  <si>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</si>
  <si>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</si>
  <si>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</si>
  <si>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</si>
  <si>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</si>
  <si>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</si>
  <si>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</si>
  <si>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</si>
  <si>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</si>
  <si>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</si>
  <si>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</si>
  <si>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</si>
  <si>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</si>
  <si>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</si>
  <si>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</si>
  <si>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</si>
  <si>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</si>
  <si>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</si>
  <si>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</si>
  <si>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</si>
  <si>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</si>
  <si>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</si>
  <si>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</si>
  <si>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</si>
  <si>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</si>
  <si>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</si>
  <si>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</si>
  <si>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</si>
  <si>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</si>
  <si>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</si>
  <si>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</si>
  <si>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</si>
  <si>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</si>
  <si>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</si>
  <si>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</si>
  <si>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</si>
  <si>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</si>
  <si>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</si>
  <si>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</si>
  <si>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</si>
  <si>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</si>
  <si>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</si>
  <si>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</si>
  <si>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</si>
  <si>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</si>
  <si>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</si>
  <si>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</si>
  <si>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</si>
  <si>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</si>
  <si>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</si>
  <si>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</si>
  <si>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</si>
  <si>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</si>
  <si>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</si>
  <si>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</si>
  <si>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</si>
  <si>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</si>
  <si>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</si>
  <si>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</si>
  <si>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</si>
  <si>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</si>
  <si>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</si>
  <si>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</si>
  <si>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</si>
  <si>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</si>
  <si>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</si>
  <si>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</si>
  <si>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</si>
  <si>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</si>
  <si>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</si>
  <si>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</si>
  <si>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</si>
  <si>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</si>
  <si>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</si>
  <si>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</si>
  <si>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</si>
  <si>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</si>
  <si>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</si>
  <si>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</si>
  <si>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</si>
  <si>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</si>
  <si>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</si>
  <si>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</si>
  <si>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</si>
  <si>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</si>
  <si>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</si>
  <si>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</si>
  <si>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</si>
  <si>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</si>
  <si>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</si>
  <si>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</si>
  <si>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</si>
  <si>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</si>
  <si>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</si>
  <si>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</si>
  <si>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</si>
  <si>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</si>
  <si>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</si>
  <si>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</si>
  <si>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</si>
  <si>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</si>
  <si>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</si>
  <si>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</si>
  <si>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</si>
  <si>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</si>
  <si>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</si>
  <si>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</si>
  <si>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</si>
  <si>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</si>
  <si>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</si>
  <si>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</si>
  <si>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</si>
  <si>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</si>
  <si>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</si>
  <si>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</si>
  <si>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</si>
  <si>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</si>
  <si>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</si>
  <si>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</si>
  <si>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</si>
  <si>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</si>
  <si>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</si>
  <si>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</si>
  <si>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</si>
  <si>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</si>
  <si>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</si>
  <si>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</si>
  <si>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</si>
  <si>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</si>
  <si>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</si>
  <si>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</si>
  <si>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</si>
  <si>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</si>
  <si>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</si>
  <si>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</si>
  <si>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</si>
  <si>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</si>
  <si>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</si>
  <si>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</si>
  <si>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</si>
  <si>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</si>
  <si>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</si>
  <si>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</si>
  <si>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</si>
  <si>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</si>
  <si>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</si>
  <si>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</si>
  <si>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</si>
  <si>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</si>
  <si>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</si>
  <si>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</si>
  <si>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</si>
  <si>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</si>
  <si>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</si>
  <si>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</si>
  <si>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</si>
  <si>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</si>
  <si>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</si>
  <si>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</si>
  <si>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</si>
  <si>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</si>
  <si>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</si>
  <si>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</si>
  <si>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</si>
  <si>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</si>
  <si>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</si>
  <si>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</si>
  <si>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</si>
  <si>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</si>
  <si>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</si>
  <si>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</si>
  <si>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</si>
  <si>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</si>
  <si>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</si>
  <si>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</si>
  <si>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</si>
  <si>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</si>
  <si>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</si>
  <si>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</si>
  <si>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</si>
  <si>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</si>
  <si>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</si>
  <si>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</si>
  <si>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</si>
  <si>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</si>
  <si>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</si>
  <si>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</si>
  <si>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</si>
  <si>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</si>
  <si>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</si>
  <si>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</si>
  <si>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</si>
  <si>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</si>
  <si>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</si>
  <si>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</si>
  <si>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</si>
  <si>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</si>
  <si>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</si>
  <si>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</si>
  <si>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</si>
  <si>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</si>
  <si>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</si>
  <si>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</si>
  <si>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</si>
  <si>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</si>
  <si>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</si>
  <si>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</si>
  <si>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</si>
  <si>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</si>
  <si>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</si>
  <si>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</si>
  <si>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</si>
  <si>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</si>
  <si>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</si>
  <si>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</si>
  <si>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</si>
  <si>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</si>
  <si>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</si>
  <si>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</si>
  <si>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</si>
  <si>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</si>
  <si>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</si>
  <si>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</si>
  <si>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</si>
  <si>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</si>
  <si>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</si>
  <si>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</si>
  <si>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</si>
  <si>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</si>
  <si>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</si>
  <si>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</si>
  <si>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</si>
  <si>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</si>
  <si>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</si>
  <si>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</si>
  <si>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</si>
  <si>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</si>
  <si>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</si>
  <si>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</si>
  <si>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</si>
  <si>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</si>
  <si>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</si>
  <si>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</si>
  <si>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</si>
  <si>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</si>
  <si>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</si>
  <si>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</si>
  <si>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</si>
  <si>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</si>
  <si>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</si>
  <si>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</si>
  <si>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</si>
  <si>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</si>
  <si>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</si>
  <si>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</si>
  <si>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</si>
  <si>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</si>
  <si>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</si>
  <si>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</si>
  <si>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</si>
  <si>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</si>
  <si>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</si>
  <si>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</si>
  <si>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</si>
  <si>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</si>
  <si>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</si>
  <si>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</si>
  <si>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</si>
  <si>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</si>
  <si>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</si>
  <si>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</si>
  <si>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</si>
  <si>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</si>
  <si>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</si>
  <si>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</si>
  <si>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</si>
  <si>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</si>
  <si>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</si>
  <si>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</si>
  <si>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</si>
  <si>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</si>
  <si>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</si>
  <si>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</si>
  <si>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</si>
  <si>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</si>
  <si>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</si>
  <si>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</si>
  <si>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</si>
  <si>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</si>
  <si>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</si>
  <si>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</si>
  <si>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</si>
  <si>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</si>
  <si>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</si>
  <si>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</si>
  <si>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</si>
  <si>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</si>
  <si>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</si>
  <si>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</si>
  <si>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</si>
  <si>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</si>
  <si>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</si>
  <si>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</si>
  <si>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</si>
  <si>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</si>
  <si>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</si>
  <si>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</si>
  <si>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</si>
  <si>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</si>
  <si>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</si>
  <si>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</si>
  <si>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</si>
  <si>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</si>
  <si>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</si>
  <si>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</si>
  <si>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</si>
  <si>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</si>
  <si>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</si>
  <si>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</si>
  <si>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</si>
  <si>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</si>
  <si>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</si>
  <si>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</si>
  <si>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</si>
  <si>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</si>
  <si>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</si>
  <si>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</si>
  <si>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</si>
  <si>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</si>
  <si>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</si>
  <si>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</si>
  <si>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</si>
  <si>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</si>
  <si>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</si>
  <si>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</si>
  <si>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</si>
  <si>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</si>
  <si>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</si>
  <si>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</si>
  <si>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</si>
  <si>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</si>
  <si>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</si>
  <si>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</si>
  <si>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</si>
  <si>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</si>
  <si>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</si>
  <si>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</si>
  <si>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</si>
  <si>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</si>
  <si>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</si>
  <si>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</si>
  <si>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</si>
  <si>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</si>
  <si>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</si>
  <si>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</si>
  <si>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</si>
  <si>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</si>
  <si>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</si>
  <si>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</si>
  <si>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</si>
  <si>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</si>
  <si>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</si>
  <si>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</si>
  <si>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</si>
  <si>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</si>
  <si>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</si>
  <si>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</si>
  <si>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</si>
  <si>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</si>
  <si>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</si>
  <si>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</si>
  <si>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</si>
  <si>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</si>
  <si>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</si>
  <si>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</si>
  <si>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</si>
  <si>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</si>
  <si>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</si>
  <si>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</si>
  <si>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</si>
  <si>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</si>
  <si>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</si>
  <si>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</si>
  <si>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</si>
  <si>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</si>
  <si>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</si>
  <si>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</si>
  <si>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</si>
  <si>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</si>
  <si>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</si>
  <si>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</si>
  <si>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</si>
  <si>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</si>
  <si>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</si>
  <si>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</si>
  <si>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</si>
  <si>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</si>
  <si>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</si>
  <si>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</si>
  <si>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</si>
  <si>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</si>
  <si>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</si>
  <si>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</si>
  <si>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</si>
  <si>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</si>
  <si>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</si>
  <si>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</si>
  <si>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</si>
  <si>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</si>
  <si>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</si>
  <si>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</si>
  <si>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</si>
  <si>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</si>
  <si>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</si>
  <si>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</si>
  <si>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</si>
  <si>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</si>
  <si>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</si>
  <si>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</si>
  <si>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</si>
  <si>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</si>
  <si>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</si>
  <si>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</si>
  <si>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</si>
  <si>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</si>
  <si>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</si>
  <si>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</si>
  <si>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</si>
  <si>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</si>
  <si>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</si>
  <si>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</si>
  <si>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</si>
  <si>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</si>
  <si>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</si>
  <si>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</si>
  <si>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</si>
  <si>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</si>
  <si>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</si>
  <si>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</si>
  <si>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</si>
  <si>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</si>
  <si>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</si>
  <si>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</si>
  <si>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</si>
  <si>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</si>
  <si>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</si>
  <si>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</si>
  <si>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</si>
  <si>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</si>
  <si>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</si>
  <si>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</si>
  <si>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</si>
  <si>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</si>
  <si>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</si>
  <si>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</si>
  <si>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</si>
  <si>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</si>
  <si>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</si>
  <si>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</si>
  <si>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</si>
  <si>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</si>
  <si>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</si>
  <si>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</si>
  <si>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</si>
  <si>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</si>
  <si>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</si>
  <si>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</si>
  <si>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</si>
  <si>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</si>
  <si>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</si>
  <si>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</si>
  <si>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</si>
  <si>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</si>
  <si>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</si>
  <si>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</si>
  <si>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</si>
  <si>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</si>
  <si>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</si>
  <si>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</si>
  <si>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</si>
  <si>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</si>
  <si>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</si>
  <si>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</si>
  <si>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</si>
  <si>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</si>
  <si>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</si>
  <si>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</si>
  <si>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</si>
  <si>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</si>
  <si>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</si>
  <si>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</si>
  <si>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</si>
  <si>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</si>
  <si>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</si>
  <si>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</si>
  <si>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</si>
  <si>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</si>
  <si>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</si>
  <si>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</si>
  <si>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</si>
  <si>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</si>
  <si>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</si>
  <si>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</si>
  <si>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</si>
  <si>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</si>
  <si>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</si>
  <si>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</si>
  <si>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</si>
  <si>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</si>
  <si>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</si>
  <si>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</si>
  <si>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</si>
  <si>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</si>
  <si>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</si>
  <si>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</si>
  <si>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</si>
  <si>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</si>
  <si>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</si>
  <si>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</si>
  <si>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</si>
  <si>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</si>
  <si>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</si>
  <si>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</si>
  <si>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</si>
  <si>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</si>
  <si>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</si>
  <si>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</si>
  <si>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</si>
  <si>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</si>
  <si>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</si>
  <si>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</si>
  <si>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</si>
  <si>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</si>
  <si>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</si>
  <si>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</si>
  <si>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</si>
  <si>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</si>
  <si>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</si>
  <si>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</si>
  <si>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</si>
  <si>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</si>
  <si>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</si>
  <si>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</si>
  <si>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</si>
  <si>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</si>
  <si>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</si>
  <si>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</si>
  <si>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</si>
  <si>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</si>
  <si>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</si>
  <si>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</si>
  <si>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</si>
  <si>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</si>
  <si>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</si>
  <si>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</si>
  <si>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</si>
  <si>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</si>
  <si>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</si>
  <si>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</si>
  <si>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</si>
  <si>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</si>
  <si>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</si>
  <si>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</si>
  <si>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</si>
  <si>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</si>
  <si>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</si>
  <si>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</si>
  <si>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</si>
  <si>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</si>
  <si>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</si>
  <si>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</si>
  <si>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</si>
  <si>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</si>
  <si>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</si>
  <si>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</si>
  <si>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</si>
  <si>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</si>
  <si>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</si>
  <si>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</si>
  <si>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</si>
  <si>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</si>
  <si>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</si>
  <si>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</si>
  <si>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</si>
  <si>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</si>
  <si>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</si>
  <si>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</si>
  <si>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</si>
  <si>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</si>
  <si>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</si>
  <si>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</si>
  <si>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</si>
  <si>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</si>
  <si>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</si>
  <si>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</si>
  <si>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</si>
  <si>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</si>
  <si>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</si>
  <si>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</si>
  <si>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</si>
  <si>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</si>
  <si>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</si>
  <si>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</si>
  <si>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</si>
  <si>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</si>
  <si>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</si>
  <si>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</si>
  <si>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</si>
  <si>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</si>
  <si>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</si>
  <si>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</si>
  <si>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</si>
  <si>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</si>
  <si>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</si>
  <si>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</si>
  <si>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</si>
  <si>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</si>
  <si>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</si>
  <si>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</si>
  <si>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</si>
  <si>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</si>
  <si>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</si>
  <si>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</si>
  <si>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</si>
  <si>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</si>
  <si>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</si>
  <si>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</si>
  <si>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</si>
  <si>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</si>
  <si>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</si>
  <si>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</si>
  <si>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</si>
  <si>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</si>
  <si>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</si>
  <si>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</si>
  <si>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</si>
  <si>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</si>
  <si>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</si>
  <si>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</si>
  <si>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</si>
  <si>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</si>
  <si>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</si>
  <si>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</si>
  <si>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</si>
  <si>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</si>
  <si>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</si>
  <si>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</si>
  <si>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</si>
  <si>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</si>
  <si>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</si>
  <si>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</si>
  <si>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</si>
  <si>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</si>
  <si>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</si>
  <si>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</si>
  <si>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</si>
  <si>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</si>
  <si>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</si>
  <si>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</si>
  <si>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</si>
  <si>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</si>
  <si>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</si>
  <si>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</si>
  <si>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</si>
  <si>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</si>
  <si>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</si>
  <si>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</si>
  <si>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</si>
  <si>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</si>
  <si>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</si>
  <si>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</si>
  <si>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</si>
  <si>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</si>
  <si>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</si>
  <si>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</si>
  <si>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</si>
  <si>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</si>
  <si>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</si>
  <si>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</si>
  <si>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</si>
  <si>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</si>
  <si>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</si>
  <si>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</si>
  <si>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</si>
  <si>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</si>
  <si>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</si>
  <si>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</si>
  <si>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</si>
  <si>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</si>
  <si>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</si>
  <si>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</si>
  <si>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</si>
  <si>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</si>
  <si>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</si>
  <si>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</si>
  <si>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</si>
  <si>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</si>
  <si>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</si>
  <si>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</si>
  <si>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</si>
  <si>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</si>
  <si>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</si>
  <si>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</si>
  <si>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</si>
  <si>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</si>
  <si>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</si>
  <si>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</si>
  <si>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</si>
  <si>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</si>
  <si>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</si>
  <si>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</si>
  <si>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</si>
  <si>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</si>
  <si>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</si>
  <si>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</si>
  <si>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</si>
  <si>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</si>
  <si>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</si>
  <si>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</si>
  <si>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</si>
  <si>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</si>
  <si>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</si>
  <si>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</si>
  <si>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</si>
  <si>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</si>
  <si>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</si>
  <si>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</si>
  <si>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</si>
  <si>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</si>
  <si>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</si>
  <si>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</si>
  <si>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</si>
  <si>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</si>
  <si>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</si>
  <si>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</si>
  <si>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</si>
  <si>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</si>
  <si>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</si>
  <si>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</si>
  <si>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</si>
  <si>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</si>
  <si>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</si>
  <si>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</si>
  <si>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</si>
  <si>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</si>
  <si>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</si>
  <si>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</si>
  <si>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</si>
  <si>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</si>
  <si>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</si>
  <si>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</si>
  <si>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</si>
  <si>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</si>
  <si>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</si>
  <si>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</si>
  <si>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</si>
  <si>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</si>
  <si>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</si>
  <si>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</si>
  <si>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</si>
  <si>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</si>
  <si>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</si>
  <si>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</si>
  <si>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</si>
  <si>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</si>
  <si>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</si>
  <si>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</si>
  <si>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</si>
  <si>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</si>
  <si>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</si>
  <si>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</si>
  <si>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</si>
  <si>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</si>
  <si>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</si>
  <si>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</si>
  <si>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</si>
  <si>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</si>
  <si>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</si>
  <si>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</si>
  <si>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</si>
  <si>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</si>
  <si>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</si>
  <si>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</si>
  <si>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</si>
  <si>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</si>
  <si>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</si>
  <si>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</si>
  <si>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</si>
  <si>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</si>
  <si>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</si>
  <si>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</si>
  <si>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</si>
  <si>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</si>
  <si>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</si>
  <si>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</si>
  <si>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</si>
  <si>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</si>
  <si>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</si>
  <si>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</si>
  <si>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</si>
  <si>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</si>
  <si>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</si>
  <si>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</si>
  <si>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</si>
  <si>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</si>
  <si>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</si>
  <si>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</si>
  <si>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</si>
  <si>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</si>
  <si>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</si>
  <si>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</si>
  <si>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</si>
  <si>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</si>
  <si>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</si>
  <si>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</si>
  <si>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</si>
  <si>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</si>
  <si>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</si>
  <si>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</si>
  <si>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</si>
  <si>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</si>
  <si>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</si>
  <si>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</si>
  <si>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</si>
  <si>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</si>
  <si>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</si>
  <si>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</si>
  <si>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</si>
  <si>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</si>
  <si>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</si>
  <si>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</si>
  <si>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</si>
  <si>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</si>
  <si>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</si>
  <si>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</si>
  <si>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</si>
  <si>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</si>
  <si>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</si>
  <si>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</si>
  <si>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</si>
  <si>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</si>
  <si>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</si>
  <si>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</si>
  <si>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</si>
  <si>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</si>
  <si>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</si>
  <si>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</si>
  <si>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</si>
  <si>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</si>
  <si>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</si>
  <si>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</si>
  <si>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</si>
  <si>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</si>
  <si>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</si>
  <si>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</si>
  <si>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</si>
  <si>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</si>
  <si>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</si>
  <si>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</si>
  <si>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</si>
  <si>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</si>
  <si>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</si>
  <si>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</si>
  <si>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</si>
  <si>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</si>
  <si>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</si>
  <si>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</si>
  <si>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</si>
  <si>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</si>
  <si>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</si>
  <si>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</si>
  <si>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</si>
  <si>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</si>
  <si>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</si>
  <si>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</si>
  <si>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</si>
  <si>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</si>
  <si>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</si>
  <si>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</si>
  <si>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</si>
  <si>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</si>
  <si>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</si>
  <si>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</si>
  <si>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</si>
  <si>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</si>
  <si>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</si>
  <si>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</si>
  <si>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</si>
  <si>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</si>
  <si>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</si>
  <si>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</si>
  <si>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</si>
  <si>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</si>
  <si>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</si>
  <si>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</si>
  <si>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</si>
  <si>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</si>
  <si>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</si>
  <si>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</si>
  <si>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</si>
  <si>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</si>
  <si>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</si>
  <si>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</si>
  <si>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</si>
  <si>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</si>
  <si>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</si>
  <si>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</si>
  <si>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</si>
  <si>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</si>
  <si>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</si>
  <si>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</si>
  <si>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</si>
  <si>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</si>
  <si>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</si>
  <si>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</si>
  <si>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</si>
  <si>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</si>
  <si>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</si>
  <si>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</si>
  <si>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</si>
  <si>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</si>
  <si>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</si>
  <si>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</si>
  <si>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</si>
  <si>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</si>
  <si>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</si>
  <si>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</si>
  <si>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</si>
  <si>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</si>
  <si>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</si>
  <si>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</si>
  <si>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</si>
  <si>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</si>
  <si>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</si>
  <si>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</si>
  <si>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</si>
  <si>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</si>
  <si>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</si>
  <si>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</si>
  <si>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</si>
  <si>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</si>
  <si>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</si>
  <si>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</si>
  <si>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</si>
  <si>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</si>
  <si>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</si>
  <si>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</si>
  <si>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</si>
  <si>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</si>
  <si>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</si>
  <si>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</si>
  <si>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</si>
  <si>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</si>
  <si>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</si>
  <si>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</si>
  <si>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</si>
  <si>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</si>
  <si>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</si>
  <si>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</si>
  <si>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</si>
  <si>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</si>
  <si>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</si>
  <si>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</si>
  <si>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</si>
  <si>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</si>
  <si>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</si>
  <si>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</si>
  <si>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</si>
  <si>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</si>
  <si>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</si>
  <si>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</si>
  <si>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</si>
  <si>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</si>
  <si>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</si>
  <si>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</si>
  <si>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</si>
  <si>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</si>
  <si>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</si>
  <si>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</si>
  <si>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</si>
  <si>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</si>
  <si>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</si>
  <si>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</si>
  <si>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</si>
  <si>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</si>
  <si>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</si>
  <si>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</si>
  <si>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</si>
  <si>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</si>
  <si>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</si>
  <si>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</si>
  <si>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</si>
  <si>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</si>
  <si>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</si>
  <si>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</si>
  <si>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</si>
  <si>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</si>
  <si>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</si>
  <si>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</si>
  <si>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</si>
  <si>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</si>
  <si>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</si>
  <si>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</si>
  <si>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</si>
  <si>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</si>
  <si>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</si>
  <si>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</si>
  <si>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</si>
  <si>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</si>
  <si>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</si>
  <si>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</si>
  <si>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</si>
  <si>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</si>
  <si>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</si>
  <si>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</si>
  <si>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</si>
  <si>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</si>
  <si>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</si>
  <si>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</si>
  <si>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</si>
  <si>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</si>
  <si>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</si>
  <si>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</si>
  <si>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</si>
  <si>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</si>
  <si>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</si>
  <si>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</si>
  <si>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</si>
  <si>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</si>
  <si>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</si>
  <si>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</si>
  <si>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</si>
  <si>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</si>
  <si>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</si>
  <si>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</si>
  <si>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</si>
  <si>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</si>
  <si>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</si>
  <si>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</si>
  <si>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</si>
  <si>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</si>
  <si>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</si>
  <si>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</si>
  <si>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</si>
  <si>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</si>
  <si>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</si>
  <si>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</si>
  <si>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</si>
  <si>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</si>
  <si>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</si>
  <si>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</si>
  <si>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</si>
  <si>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</si>
  <si>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</si>
  <si>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</si>
  <si>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</si>
  <si>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</si>
  <si>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</si>
  <si>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</si>
  <si>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</si>
  <si>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</si>
  <si>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</si>
  <si>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</si>
  <si>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</si>
  <si>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</si>
  <si>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</si>
  <si>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</si>
  <si>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</si>
  <si>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</si>
  <si>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</si>
  <si>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</si>
  <si>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</si>
  <si>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</si>
  <si>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</si>
  <si>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</si>
  <si>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</si>
  <si>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</si>
  <si>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</si>
  <si>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</si>
  <si>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</si>
  <si>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</si>
  <si>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</si>
  <si>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</si>
  <si>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</si>
  <si>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</si>
  <si>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</si>
  <si>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</si>
  <si>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</si>
  <si>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</si>
  <si>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</si>
  <si>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</si>
  <si>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</si>
  <si>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</si>
  <si>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</si>
  <si>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</si>
  <si>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</si>
  <si>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</si>
  <si>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</si>
  <si>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</si>
  <si>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</si>
  <si>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</si>
  <si>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</si>
  <si>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</si>
  <si>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</si>
  <si>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</si>
  <si>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</si>
  <si>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</si>
  <si>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</si>
  <si>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</si>
  <si>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</si>
  <si>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</si>
  <si>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</si>
  <si>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</si>
  <si>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</si>
  <si>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</si>
  <si>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</si>
  <si>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</si>
  <si>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</si>
  <si>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</si>
  <si>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</si>
  <si>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</si>
  <si>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</si>
  <si>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</si>
  <si>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</si>
  <si>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</si>
  <si>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</si>
  <si>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</si>
  <si>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</si>
  <si>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</si>
  <si>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</si>
  <si>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</si>
  <si>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</si>
  <si>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</si>
  <si>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</si>
  <si>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</si>
  <si>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</si>
  <si>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</si>
  <si>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</si>
  <si>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</si>
  <si>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</si>
  <si>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</si>
  <si>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</si>
  <si>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</si>
  <si>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</si>
  <si>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</si>
  <si>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</si>
  <si>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</si>
  <si>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</si>
  <si>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</si>
  <si>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</si>
  <si>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</si>
  <si>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</si>
  <si>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</si>
  <si>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</si>
  <si>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</si>
  <si>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</si>
  <si>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</si>
  <si>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</si>
  <si>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</si>
  <si>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</si>
  <si>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</si>
  <si>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</si>
  <si>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</si>
  <si>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</si>
  <si>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</si>
  <si>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</si>
  <si>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</si>
  <si>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</si>
  <si>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</si>
  <si>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</si>
  <si>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</si>
  <si>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</si>
  <si>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</si>
  <si>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</si>
  <si>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</si>
  <si>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</si>
  <si>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</si>
  <si>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</si>
  <si>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</si>
  <si>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</si>
  <si>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</si>
  <si>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</si>
  <si>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</si>
  <si>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</si>
  <si>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</si>
  <si>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</si>
  <si>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</si>
  <si>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</si>
  <si>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</si>
  <si>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</si>
  <si>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</si>
  <si>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</si>
  <si>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</si>
  <si>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</si>
  <si>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</si>
  <si>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</si>
  <si>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</si>
  <si>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</si>
  <si>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</si>
  <si>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</si>
  <si>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</si>
  <si>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</si>
  <si>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</si>
  <si>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</si>
  <si>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</si>
  <si>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</si>
  <si>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</si>
  <si>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</si>
  <si>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</si>
  <si>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</si>
  <si>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</si>
  <si>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</si>
  <si>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</si>
  <si>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</si>
  <si>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</si>
  <si>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</si>
  <si>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</si>
  <si>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</si>
  <si>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</si>
  <si>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</si>
  <si>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</si>
  <si>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</si>
  <si>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</si>
  <si>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</si>
  <si>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</si>
  <si>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</si>
  <si>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</si>
  <si>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</si>
  <si>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</si>
  <si>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</si>
  <si>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</si>
  <si>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</si>
  <si>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</si>
  <si>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</si>
  <si>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</si>
  <si>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</si>
  <si>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</si>
  <si>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</si>
  <si>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</si>
  <si>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</si>
  <si>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</si>
  <si>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</si>
  <si>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</si>
  <si>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</si>
  <si>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</si>
  <si>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</si>
  <si>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</si>
  <si>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</si>
  <si>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</si>
  <si>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</si>
  <si>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</si>
  <si>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</si>
  <si>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</si>
  <si>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</si>
  <si>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</si>
  <si>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</si>
  <si>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</si>
  <si>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</si>
  <si>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</si>
  <si>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</si>
  <si>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</si>
  <si>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</si>
  <si>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</si>
  <si>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</si>
  <si>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</si>
  <si>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</si>
  <si>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</si>
  <si>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</si>
  <si>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</si>
  <si>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</si>
  <si>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</si>
  <si>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</si>
  <si>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</si>
  <si>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</si>
  <si>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</si>
  <si>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</si>
  <si>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</si>
  <si>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</si>
  <si>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</si>
  <si>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</si>
  <si>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</si>
  <si>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</si>
  <si>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</si>
  <si>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</si>
  <si>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</si>
  <si>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</si>
  <si>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</si>
  <si>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</si>
  <si>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</si>
  <si>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</si>
  <si>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</si>
  <si>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</si>
  <si>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</si>
  <si>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</si>
  <si>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</si>
  <si>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</si>
  <si>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</si>
  <si>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</si>
  <si>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</si>
  <si>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</si>
  <si>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</si>
  <si>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</si>
  <si>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</si>
  <si>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</si>
  <si>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</si>
  <si>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</si>
  <si>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</si>
  <si>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</si>
  <si>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</si>
  <si>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</si>
  <si>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</si>
  <si>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</si>
  <si>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</si>
  <si>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</si>
  <si>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</si>
  <si>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</si>
  <si>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</si>
  <si>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</si>
  <si>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</si>
  <si>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</si>
  <si>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</si>
  <si>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</si>
  <si>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</si>
  <si>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</si>
  <si>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</si>
  <si>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</si>
  <si>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</si>
  <si>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</si>
  <si>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</si>
  <si>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</si>
  <si>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</si>
  <si>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</si>
  <si>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</si>
  <si>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</si>
  <si>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</si>
  <si>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</si>
  <si>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</si>
  <si>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</si>
  <si>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</si>
  <si>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</si>
  <si>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</si>
  <si>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</si>
  <si>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</si>
  <si>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</si>
  <si>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</si>
  <si>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</si>
  <si>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</si>
  <si>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</si>
  <si>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</si>
  <si>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</si>
  <si>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</si>
  <si>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</si>
  <si>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</si>
  <si>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</si>
  <si>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</si>
  <si>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</si>
  <si>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</si>
  <si>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</si>
  <si>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</si>
  <si>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</si>
  <si>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</si>
  <si>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</si>
  <si>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</si>
  <si>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</si>
  <si>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</si>
  <si>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</si>
  <si>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</si>
  <si>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</si>
  <si>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</si>
  <si>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</si>
  <si>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</si>
  <si>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</si>
  <si>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</si>
  <si>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</si>
  <si>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</si>
  <si>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</si>
  <si>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</si>
  <si>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</si>
  <si>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</si>
  <si>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</si>
  <si>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</si>
  <si>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</si>
  <si>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</si>
  <si>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</si>
  <si>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</si>
  <si>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</si>
  <si>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</si>
  <si>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</si>
  <si>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</si>
  <si>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</si>
  <si>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</si>
  <si>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</si>
  <si>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</si>
  <si>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</si>
  <si>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</si>
  <si>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</si>
  <si>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</si>
  <si>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</si>
  <si>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</si>
  <si>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</si>
  <si>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</si>
  <si>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</si>
  <si>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</si>
  <si>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</si>
  <si>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</si>
  <si>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</si>
  <si>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</si>
  <si>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</si>
  <si>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</si>
  <si>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</si>
  <si>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</si>
  <si>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</si>
  <si>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</si>
  <si>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</si>
  <si>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</si>
  <si>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</si>
  <si>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</si>
  <si>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</si>
  <si>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</si>
  <si>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</si>
  <si>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</si>
  <si>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</si>
  <si>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</si>
  <si>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</si>
  <si>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</si>
  <si>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</si>
  <si>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</si>
  <si>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</si>
  <si>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</si>
  <si>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</si>
  <si>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</si>
  <si>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</si>
  <si>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</si>
  <si>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</si>
  <si>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</si>
  <si>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</si>
  <si>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</si>
  <si>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</si>
  <si>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</si>
  <si>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</si>
  <si>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</si>
  <si>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</si>
  <si>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</si>
  <si>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</si>
  <si>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</si>
  <si>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</si>
  <si>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</si>
  <si>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</si>
  <si>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</si>
  <si>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</si>
  <si>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</si>
  <si>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</si>
  <si>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</si>
  <si>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</si>
  <si>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</si>
  <si>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</si>
  <si>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</si>
  <si>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</si>
  <si>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</si>
  <si>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</si>
  <si>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</si>
  <si>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</si>
  <si>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</si>
  <si>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</si>
  <si>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</si>
  <si>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</si>
  <si>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</si>
  <si>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</si>
  <si>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</si>
  <si>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</si>
  <si>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</si>
  <si>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</si>
  <si>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</si>
  <si>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</si>
  <si>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</si>
  <si>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</si>
  <si>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</si>
  <si>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</si>
  <si>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</si>
  <si>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</si>
  <si>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</si>
  <si>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</si>
  <si>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</si>
  <si>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</si>
  <si>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</si>
  <si>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</si>
  <si>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</si>
  <si>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</si>
  <si>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</si>
  <si>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</si>
  <si>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</si>
  <si>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</si>
  <si>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</si>
  <si>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</si>
  <si>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</si>
  <si>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</si>
  <si>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</si>
  <si>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</si>
  <si>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</si>
  <si>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</si>
  <si>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</si>
  <si>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</si>
  <si>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</si>
  <si>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</si>
  <si>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</si>
  <si>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</si>
  <si>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</si>
  <si>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</si>
  <si>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</si>
  <si>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</si>
  <si>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</si>
  <si>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</si>
  <si>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</si>
  <si>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</si>
  <si>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</si>
  <si>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</si>
  <si>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</si>
  <si>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</si>
  <si>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</si>
  <si>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</si>
  <si>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</si>
  <si>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</si>
  <si>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</si>
  <si>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</si>
  <si>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</si>
  <si>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</si>
  <si>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</si>
  <si>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</si>
  <si>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</si>
  <si>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</si>
  <si>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</si>
  <si>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</si>
  <si>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</si>
  <si>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</si>
  <si>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</si>
  <si>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</si>
  <si>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</si>
  <si>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</si>
  <si>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</si>
  <si>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</si>
  <si>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</si>
  <si>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</si>
  <si>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</si>
  <si>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</si>
  <si>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</si>
  <si>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</si>
  <si>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</si>
  <si>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</si>
  <si>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</si>
  <si>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</si>
  <si>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</si>
  <si>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</si>
  <si>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</si>
  <si>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</si>
  <si>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</si>
  <si>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</si>
  <si>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</si>
  <si>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</si>
  <si>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</si>
  <si>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</si>
  <si>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</si>
  <si>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</si>
  <si>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</si>
  <si>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</si>
  <si>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</si>
  <si>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</si>
  <si>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</si>
  <si>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</si>
  <si>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</si>
  <si>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</si>
  <si>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</si>
  <si>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</si>
  <si>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</si>
  <si>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</si>
  <si>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</si>
  <si>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</si>
  <si>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</si>
  <si>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</si>
  <si>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</si>
  <si>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</si>
  <si>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</si>
  <si>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</si>
  <si>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</si>
  <si>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</si>
  <si>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</si>
  <si>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</si>
  <si>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</si>
  <si>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</si>
  <si>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</si>
  <si>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</si>
  <si>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</si>
  <si>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</si>
  <si>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</si>
  <si>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</si>
  <si>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</si>
  <si>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</si>
  <si>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</si>
  <si>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</si>
  <si>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</si>
  <si>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</si>
  <si>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</si>
  <si>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</si>
  <si>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</si>
  <si>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</si>
  <si>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</si>
  <si>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</si>
  <si>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</si>
  <si>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</si>
  <si>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</si>
  <si>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</si>
  <si>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</si>
  <si>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</si>
  <si>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</si>
  <si>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</si>
  <si>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</si>
  <si>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</si>
  <si>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</si>
  <si>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</si>
  <si>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</si>
  <si>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</si>
  <si>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</si>
  <si>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</si>
  <si>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</si>
  <si>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</si>
  <si>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</si>
  <si>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</si>
  <si>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</si>
  <si>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</si>
  <si>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</si>
  <si>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</si>
  <si>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</si>
  <si>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</si>
  <si>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</si>
  <si>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</si>
  <si>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</si>
  <si>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</si>
  <si>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</si>
  <si>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</si>
  <si>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</si>
  <si>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</si>
  <si>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</si>
  <si>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</si>
  <si>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</si>
  <si>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</si>
  <si>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</si>
  <si>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</si>
  <si>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</si>
  <si>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</si>
  <si>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</si>
  <si>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</si>
  <si>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</si>
  <si>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</si>
  <si>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</si>
  <si>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</si>
  <si>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</si>
  <si>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</si>
  <si>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</si>
  <si>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</si>
  <si>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</si>
  <si>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</si>
  <si>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</si>
  <si>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</si>
  <si>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</si>
  <si>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</si>
  <si>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</si>
  <si>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</si>
  <si>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</si>
  <si>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</si>
  <si>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</si>
  <si>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</si>
  <si>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</si>
  <si>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</si>
  <si>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</si>
  <si>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</si>
  <si>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</si>
  <si>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</si>
  <si>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</si>
  <si>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</si>
  <si>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</si>
  <si>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</si>
  <si>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</si>
  <si>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</si>
  <si>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</si>
  <si>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</si>
  <si>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</si>
  <si>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</si>
  <si>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</si>
  <si>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</si>
  <si>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</si>
  <si>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</si>
  <si>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</si>
  <si>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</si>
  <si>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</si>
  <si>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</si>
  <si>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</si>
  <si>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</si>
  <si>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</si>
  <si>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</si>
  <si>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</si>
  <si>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</si>
  <si>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</si>
  <si>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</si>
  <si>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</si>
  <si>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</si>
  <si>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</si>
  <si>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</si>
  <si>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</si>
  <si>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</si>
  <si>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</si>
  <si>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</si>
  <si>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</si>
  <si>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</si>
  <si>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</si>
  <si>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</si>
  <si>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</si>
  <si>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</si>
  <si>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</si>
  <si>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</si>
  <si>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</si>
  <si>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</si>
  <si>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</si>
  <si>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</si>
  <si>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</si>
  <si>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</si>
  <si>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</si>
  <si>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</si>
  <si>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</si>
  <si>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</si>
  <si>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</si>
  <si>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</si>
  <si>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</si>
  <si>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</si>
  <si>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</si>
  <si>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</si>
  <si>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</si>
  <si>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</si>
  <si>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</si>
  <si>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</si>
  <si>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</si>
  <si>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</si>
  <si>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</si>
  <si>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</si>
  <si>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</si>
  <si>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</si>
  <si>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</si>
  <si>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</si>
  <si>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</si>
  <si>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</si>
  <si>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</si>
  <si>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</si>
  <si>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</si>
  <si>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</si>
  <si>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</si>
  <si>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</si>
  <si>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</si>
  <si>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</si>
  <si>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</si>
  <si>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</si>
  <si>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</si>
  <si>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</si>
  <si>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</si>
  <si>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</si>
  <si>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</si>
  <si>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</si>
  <si>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</si>
  <si>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</si>
  <si>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</si>
  <si>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</si>
  <si>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</si>
  <si>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</si>
  <si>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</si>
  <si>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</si>
  <si>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</si>
  <si>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</si>
  <si>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</si>
  <si>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</si>
  <si>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</si>
  <si>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</si>
  <si>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</si>
  <si>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</si>
  <si>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</si>
  <si>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</si>
  <si>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</si>
  <si>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</si>
  <si>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</si>
  <si>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</si>
  <si>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</si>
  <si>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</si>
  <si>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</si>
  <si>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</si>
  <si>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</si>
  <si>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</si>
  <si>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</si>
  <si>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</si>
  <si>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</si>
  <si>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</si>
  <si>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</si>
  <si>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</si>
  <si>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</si>
  <si>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</si>
  <si>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</si>
  <si>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</si>
  <si>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</si>
  <si>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</si>
  <si>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</si>
  <si>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</si>
  <si>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</si>
  <si>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</si>
  <si>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</si>
  <si>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</si>
  <si>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</si>
  <si>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</si>
  <si>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</si>
  <si>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</si>
  <si>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</si>
  <si>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</si>
  <si>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</si>
  <si>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</si>
  <si>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</si>
  <si>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</si>
  <si>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</si>
  <si>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</si>
  <si>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</si>
  <si>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</si>
  <si>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</si>
  <si>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</si>
  <si>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</si>
  <si>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</si>
  <si>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</si>
  <si>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</si>
  <si>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</si>
  <si>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</si>
  <si>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</si>
  <si>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</si>
  <si>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</si>
  <si>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</si>
  <si>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</si>
  <si>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</si>
  <si>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</si>
  <si>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</si>
  <si>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</si>
  <si>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</si>
  <si>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</si>
  <si>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</si>
  <si>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</si>
  <si>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</si>
  <si>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</si>
  <si>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</si>
  <si>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</si>
  <si>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</si>
  <si>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</si>
  <si>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</si>
  <si>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</si>
  <si>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</si>
  <si>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</si>
  <si>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</si>
  <si>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</si>
  <si>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</si>
  <si>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</si>
  <si>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</si>
  <si>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</si>
  <si>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</si>
  <si>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</si>
  <si>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</si>
  <si>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</si>
  <si>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</si>
  <si>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</si>
  <si>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</si>
  <si>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</si>
  <si>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</si>
  <si>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</si>
  <si>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</si>
  <si>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</si>
  <si>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</si>
  <si>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</si>
  <si>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</si>
  <si>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</si>
  <si>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</si>
  <si>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</si>
  <si>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</si>
  <si>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</si>
  <si>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</si>
  <si>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</si>
  <si>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</si>
  <si>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</si>
  <si>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</si>
  <si>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</si>
  <si>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</si>
  <si>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</si>
  <si>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</si>
  <si>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</si>
  <si>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</si>
  <si>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</si>
  <si>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</si>
  <si>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</si>
  <si>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</si>
  <si>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</si>
  <si>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</si>
  <si>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</si>
  <si>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</si>
  <si>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</si>
  <si>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</si>
  <si>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</si>
  <si>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</si>
  <si>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</si>
  <si>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</si>
  <si>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</si>
  <si>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</si>
  <si>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</si>
  <si>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</si>
  <si>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</si>
  <si>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</si>
  <si>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</si>
  <si>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</si>
  <si>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</si>
  <si>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</si>
  <si>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</si>
  <si>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</si>
  <si>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</si>
  <si>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</si>
  <si>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</si>
  <si>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</si>
  <si>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</si>
  <si>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</si>
  <si>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</si>
  <si>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</si>
  <si>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</si>
  <si>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</si>
  <si>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</si>
  <si>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</si>
  <si>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</si>
  <si>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</si>
  <si>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</si>
  <si>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</si>
  <si>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</si>
  <si>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</si>
  <si>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</si>
  <si>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</si>
  <si>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</si>
  <si>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</si>
  <si>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</si>
  <si>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</si>
  <si>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</si>
  <si>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</si>
  <si>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</si>
  <si>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</si>
  <si>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</si>
  <si>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</si>
  <si>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</si>
  <si>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</si>
  <si>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</si>
  <si>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</si>
  <si>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</si>
  <si>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</si>
  <si>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</si>
  <si>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</si>
  <si>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</si>
  <si>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</si>
  <si>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</si>
  <si>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</si>
  <si>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</si>
  <si>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</si>
  <si>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</si>
  <si>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</si>
  <si>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</si>
  <si>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</si>
  <si>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</si>
  <si>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</si>
  <si>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</si>
  <si>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</si>
  <si>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</si>
  <si>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</si>
  <si>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</si>
  <si>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</si>
  <si>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</si>
  <si>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</si>
  <si>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</si>
  <si>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</si>
  <si>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</si>
  <si>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</si>
  <si>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</si>
  <si>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</si>
  <si>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</si>
  <si>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</si>
  <si>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</si>
  <si>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</si>
  <si>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</si>
  <si>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</si>
  <si>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</si>
  <si>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</si>
  <si>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</si>
  <si>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</si>
  <si>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</si>
  <si>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</si>
  <si>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</si>
  <si>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</si>
  <si>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</si>
  <si>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</si>
  <si>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</si>
  <si>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</si>
  <si>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</si>
  <si>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</si>
  <si>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</si>
  <si>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</si>
  <si>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</si>
  <si>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</si>
  <si>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</si>
  <si>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</si>
  <si>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</si>
  <si>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</si>
  <si>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</si>
  <si>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</si>
  <si>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</si>
  <si>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</si>
  <si>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</si>
  <si>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</si>
  <si>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</si>
  <si>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</si>
  <si>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</si>
  <si>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</si>
  <si>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</si>
  <si>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</si>
  <si>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</si>
  <si>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</si>
  <si>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</si>
  <si>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</si>
  <si>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</si>
  <si>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</si>
  <si>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</si>
  <si>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</si>
  <si>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</si>
  <si>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</si>
  <si>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</si>
  <si>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</si>
  <si>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</si>
  <si>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</si>
  <si>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</si>
  <si>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</si>
  <si>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</si>
  <si>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</si>
  <si>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</si>
  <si>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</si>
  <si>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</si>
  <si>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</si>
  <si>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</si>
  <si>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</si>
  <si>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</si>
  <si>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</si>
  <si>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</si>
  <si>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</si>
  <si>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</si>
  <si>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</si>
  <si>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</si>
  <si>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</si>
  <si>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</si>
  <si>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</si>
  <si>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</si>
  <si>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</si>
  <si>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</si>
  <si>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</si>
  <si>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</si>
  <si>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</si>
  <si>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</si>
  <si>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</si>
  <si>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</si>
  <si>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</si>
  <si>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</si>
  <si>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</si>
  <si>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</si>
  <si>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</si>
  <si>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</si>
  <si>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</si>
  <si>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</si>
  <si>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</si>
  <si>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</si>
  <si>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</si>
  <si>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</si>
  <si>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</si>
  <si>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</si>
  <si>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</si>
  <si>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</si>
  <si>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</si>
  <si>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</si>
  <si>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</si>
  <si>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</si>
  <si>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</si>
  <si>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</si>
  <si>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</si>
  <si>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</si>
  <si>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</si>
  <si>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</si>
  <si>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</si>
  <si>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</si>
  <si>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</si>
  <si>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</si>
  <si>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</si>
  <si>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</si>
  <si>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</si>
  <si>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</si>
  <si>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</si>
  <si>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</si>
  <si>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</si>
  <si>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</si>
  <si>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</si>
  <si>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</si>
  <si>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</si>
  <si>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</si>
  <si>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</si>
  <si>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</si>
  <si>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</si>
  <si>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</si>
  <si>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</si>
  <si>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</si>
  <si>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</si>
  <si>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</si>
  <si>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</si>
  <si>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</si>
  <si>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</si>
  <si>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</si>
  <si>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</si>
  <si>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</si>
  <si>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</si>
  <si>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</si>
  <si>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</si>
  <si>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</si>
  <si>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</si>
  <si>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</si>
  <si>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</si>
  <si>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</si>
  <si>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</si>
  <si>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</si>
  <si>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</si>
  <si>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</si>
  <si>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</si>
  <si>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</si>
  <si>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</si>
  <si>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</si>
  <si>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</si>
  <si>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</si>
  <si>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</si>
  <si>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</si>
  <si>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</si>
  <si>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</si>
  <si>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</si>
  <si>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</si>
  <si>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</si>
  <si>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</si>
  <si>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</si>
  <si>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</si>
  <si>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</si>
  <si>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</si>
  <si>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</si>
  <si>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</si>
  <si>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</si>
  <si>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</si>
  <si>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</si>
  <si>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</si>
  <si>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</si>
  <si>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</si>
  <si>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</si>
  <si>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</si>
  <si>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</si>
  <si>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</si>
  <si>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</si>
  <si>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</si>
  <si>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</si>
  <si>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</si>
  <si>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</si>
  <si>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</si>
  <si>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</si>
  <si>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</si>
  <si>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</si>
  <si>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</si>
  <si>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</si>
  <si>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</si>
  <si>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</si>
  <si>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</si>
  <si>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</si>
  <si>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</si>
  <si>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</si>
  <si>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</si>
  <si>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</si>
  <si>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</si>
  <si>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</si>
  <si>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</si>
  <si>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</si>
  <si>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</si>
  <si>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</si>
  <si>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</si>
  <si>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</si>
  <si>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</si>
  <si>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</si>
  <si>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</si>
  <si>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</si>
  <si>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</si>
  <si>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</si>
  <si>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</si>
  <si>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</si>
  <si>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</si>
  <si>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</si>
  <si>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</si>
  <si>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</si>
  <si>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</si>
  <si>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</si>
  <si>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</si>
  <si>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</si>
  <si>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</si>
  <si>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</si>
  <si>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</si>
  <si>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</si>
  <si>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</si>
  <si>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</si>
  <si>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</si>
  <si>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</si>
  <si>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</si>
  <si>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</si>
  <si>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</si>
  <si>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</si>
  <si>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</si>
  <si>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</si>
  <si>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</si>
  <si>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</si>
  <si>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</si>
  <si>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</si>
  <si>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</si>
  <si>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</si>
  <si>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</si>
  <si>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</si>
  <si>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</si>
  <si>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</si>
  <si>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</si>
  <si>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</si>
  <si>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</si>
  <si>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</si>
  <si>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</si>
  <si>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</si>
  <si>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</si>
  <si>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</si>
  <si>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</si>
  <si>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</si>
  <si>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</si>
  <si>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</si>
  <si>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</si>
  <si>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</si>
  <si>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</si>
  <si>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</si>
  <si>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</si>
  <si>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</si>
  <si>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</si>
  <si>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</si>
  <si>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</si>
  <si>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</si>
  <si>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</si>
  <si>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</si>
  <si>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</si>
  <si>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</si>
  <si>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</si>
  <si>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</si>
  <si>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</si>
  <si>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</si>
  <si>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</si>
  <si>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</si>
  <si>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</si>
  <si>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</si>
  <si>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</si>
  <si>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</si>
  <si>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</si>
  <si>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</si>
  <si>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</si>
  <si>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</si>
  <si>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</si>
  <si>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</si>
  <si>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</si>
  <si>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</si>
  <si>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</si>
  <si>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</si>
  <si>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</si>
  <si>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</si>
  <si>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</si>
  <si>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</si>
  <si>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</si>
  <si>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</si>
  <si>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</si>
  <si>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</si>
  <si>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</si>
  <si>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</si>
  <si>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</si>
  <si>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</si>
  <si>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</si>
  <si>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</si>
  <si>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</si>
  <si>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</si>
  <si>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</si>
  <si>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</si>
  <si>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</si>
  <si>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</si>
  <si>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</si>
  <si>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</si>
  <si>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</si>
  <si>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</si>
  <si>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</si>
  <si>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</si>
  <si>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</si>
  <si>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</si>
  <si>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</si>
  <si>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</si>
  <si>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</si>
  <si>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</si>
  <si>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</si>
  <si>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</si>
  <si>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</si>
  <si>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</si>
  <si>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</si>
  <si>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</si>
  <si>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</si>
  <si>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</si>
  <si>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</si>
  <si>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</si>
  <si>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</si>
  <si>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</si>
  <si>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</si>
  <si>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</si>
  <si>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</si>
  <si>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</si>
  <si>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</si>
  <si>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</si>
  <si>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</si>
  <si>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</si>
  <si>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</si>
  <si>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</si>
  <si>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</si>
  <si>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</si>
  <si>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</si>
  <si>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</si>
  <si>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</si>
  <si>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</si>
  <si>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</si>
  <si>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</si>
  <si>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</si>
  <si>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</si>
  <si>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</si>
  <si>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</si>
  <si>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</si>
  <si>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</si>
  <si>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</si>
  <si>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</si>
  <si>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</si>
  <si>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</si>
  <si>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</si>
  <si>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</si>
  <si>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</si>
  <si>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</si>
  <si>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</si>
  <si>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</si>
  <si>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</si>
  <si>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</si>
  <si>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</si>
  <si>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</si>
  <si>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</si>
  <si>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</si>
  <si>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</si>
  <si>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</si>
  <si>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</si>
  <si>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</si>
  <si>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</si>
  <si>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</si>
  <si>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</si>
  <si>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</si>
  <si>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</si>
  <si>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</si>
  <si>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</si>
  <si>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</si>
  <si>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</si>
  <si>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</si>
  <si>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</si>
  <si>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</si>
  <si>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</si>
  <si>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</si>
  <si>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</si>
  <si>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</si>
  <si>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</si>
  <si>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</si>
  <si>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</si>
  <si>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</si>
  <si>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</si>
  <si>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</si>
  <si>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</si>
  <si>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</si>
  <si>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</si>
  <si>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</si>
  <si>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</si>
  <si>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</si>
  <si>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</si>
  <si>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</si>
  <si>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</si>
  <si>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</si>
  <si>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</si>
  <si>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</si>
  <si>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</si>
  <si>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</si>
  <si>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</si>
  <si>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</si>
  <si>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</si>
  <si>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</si>
  <si>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</si>
  <si>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</si>
  <si>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</si>
  <si>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</si>
  <si>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</si>
  <si>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</si>
  <si>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</si>
  <si>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</si>
  <si>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</si>
  <si>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</si>
  <si>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</si>
  <si>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</si>
  <si>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</si>
  <si>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</si>
  <si>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</si>
  <si>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</si>
  <si>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</si>
  <si>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</si>
  <si>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</si>
  <si>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</si>
  <si>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</si>
  <si>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</si>
  <si>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</si>
  <si>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</si>
  <si>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</si>
  <si>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</si>
  <si>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</si>
  <si>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</si>
  <si>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</si>
  <si>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</si>
  <si>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</si>
  <si>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</si>
  <si>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</si>
  <si>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</si>
  <si>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</si>
  <si>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</si>
  <si>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</si>
  <si>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</si>
  <si>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</si>
  <si>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</si>
  <si>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</si>
  <si>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</si>
  <si>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</si>
  <si>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</si>
  <si>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</si>
  <si>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</si>
  <si>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</si>
  <si>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</si>
  <si>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</si>
  <si>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</si>
  <si>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</si>
  <si>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</si>
  <si>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</si>
  <si>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</si>
  <si>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</si>
  <si>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</si>
  <si>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</si>
  <si>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</si>
  <si>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</si>
  <si>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</si>
  <si>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</si>
  <si>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</si>
  <si>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</si>
  <si>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</si>
  <si>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</si>
  <si>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</si>
  <si>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</si>
  <si>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</si>
  <si>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</si>
  <si>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</si>
  <si>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</si>
  <si>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</si>
  <si>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</si>
  <si>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</si>
  <si>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</si>
  <si>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</si>
  <si>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</si>
  <si>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</si>
  <si>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</si>
  <si>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</si>
  <si>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</si>
  <si>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</si>
  <si>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</si>
  <si>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</si>
  <si>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</si>
  <si>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</si>
  <si>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</si>
  <si>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</si>
  <si>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</si>
  <si>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</si>
  <si>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</si>
  <si>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</si>
  <si>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</si>
  <si>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</si>
  <si>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</si>
  <si>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</si>
  <si>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</si>
  <si>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</si>
  <si>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</si>
  <si>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</si>
  <si>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</si>
  <si>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</si>
  <si>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</si>
  <si>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</si>
  <si>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</si>
  <si>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</si>
  <si>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</si>
  <si>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</si>
  <si>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</si>
  <si>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</si>
  <si>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</si>
  <si>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</si>
  <si>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</si>
  <si>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</si>
  <si>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</si>
  <si>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</si>
  <si>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</si>
  <si>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</si>
  <si>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</si>
  <si>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</si>
  <si>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</si>
  <si>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</si>
  <si>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</si>
  <si>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</si>
  <si>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</si>
  <si>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</si>
  <si>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</si>
  <si>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</si>
  <si>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</si>
  <si>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</si>
  <si>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</si>
  <si>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</si>
  <si>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</si>
  <si>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</si>
  <si>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</si>
  <si>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</si>
  <si>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</si>
  <si>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</si>
  <si>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</si>
  <si>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</si>
  <si>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</si>
  <si>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</si>
  <si>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</si>
  <si>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</si>
  <si>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</si>
  <si>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</si>
  <si>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</si>
  <si>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</si>
  <si>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</si>
  <si>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</si>
  <si>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</si>
  <si>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</si>
  <si>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</si>
  <si>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</si>
  <si>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</si>
  <si>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</si>
  <si>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</si>
  <si>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</si>
  <si>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</si>
  <si>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</si>
  <si>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</si>
  <si>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</si>
  <si>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</si>
  <si>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</si>
  <si>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</si>
  <si>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</si>
  <si>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</si>
  <si>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</si>
  <si>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</si>
  <si>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</si>
  <si>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</si>
  <si>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</si>
  <si>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</si>
  <si>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</si>
  <si>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</si>
  <si>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</si>
  <si>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</si>
  <si>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</si>
  <si>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</si>
  <si>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</si>
  <si>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</si>
  <si>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</si>
  <si>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</si>
  <si>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</si>
  <si>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</si>
  <si>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</si>
  <si>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</si>
  <si>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</si>
  <si>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</si>
  <si>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</si>
  <si>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</si>
  <si>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</si>
  <si>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</si>
  <si>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</si>
  <si>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</si>
  <si>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</si>
  <si>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</si>
  <si>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</si>
  <si>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</si>
  <si>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</si>
  <si>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</si>
  <si>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</si>
  <si>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</si>
  <si>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</si>
  <si>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</si>
  <si>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</si>
  <si>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</si>
  <si>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</si>
  <si>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</si>
  <si>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</si>
  <si>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</si>
  <si>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</si>
  <si>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</si>
  <si>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</si>
  <si>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</si>
  <si>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</si>
  <si>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</si>
  <si>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</si>
  <si>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</si>
  <si>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</si>
  <si>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</si>
  <si>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</si>
  <si>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</si>
  <si>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</si>
  <si>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</si>
  <si>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</si>
  <si>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</si>
  <si>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</si>
  <si>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</si>
  <si>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</si>
  <si>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</si>
  <si>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</si>
  <si>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</si>
  <si>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</si>
  <si>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</si>
  <si>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</si>
  <si>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</si>
  <si>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</si>
  <si>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</si>
  <si>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</si>
  <si>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</si>
  <si>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</si>
  <si>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</si>
  <si>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</si>
  <si>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</si>
  <si>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</si>
  <si>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</si>
  <si>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</si>
  <si>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</si>
  <si>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</si>
  <si>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</si>
  <si>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</si>
  <si>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</si>
  <si>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</si>
  <si>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</si>
  <si>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</si>
  <si>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</si>
  <si>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</si>
  <si>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</si>
  <si>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</si>
  <si>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</si>
  <si>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</si>
  <si>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</si>
  <si>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</si>
  <si>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</si>
  <si>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</si>
  <si>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</si>
  <si>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</si>
  <si>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</si>
  <si>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</si>
  <si>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</si>
  <si>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</si>
  <si>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</si>
  <si>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</si>
  <si>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</si>
  <si>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</si>
  <si>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</si>
  <si>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</si>
  <si>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</si>
  <si>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</si>
  <si>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</si>
  <si>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</si>
  <si>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</si>
  <si>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</si>
  <si>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</si>
  <si>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</si>
  <si>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</si>
  <si>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</si>
  <si>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</si>
  <si>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</si>
  <si>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</si>
  <si>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</si>
  <si>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</si>
  <si>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</si>
  <si>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</si>
  <si>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</si>
  <si>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</si>
  <si>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</si>
  <si>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</si>
  <si>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</si>
  <si>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</si>
  <si>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</si>
  <si>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</si>
  <si>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</si>
  <si>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</si>
  <si>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</si>
  <si>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</si>
  <si>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</si>
  <si>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</si>
  <si>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</si>
  <si>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</si>
  <si>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</si>
  <si>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</si>
  <si>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</si>
  <si>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</si>
  <si>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</si>
  <si>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</si>
  <si>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</si>
  <si>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</si>
  <si>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</si>
  <si>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</si>
  <si>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</si>
  <si>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</si>
  <si>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</si>
  <si>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</si>
  <si>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</si>
  <si>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</si>
  <si>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</si>
  <si>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</si>
  <si>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</si>
  <si>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</si>
  <si>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</si>
  <si>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</si>
  <si>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</si>
  <si>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</si>
  <si>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</si>
  <si>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</si>
  <si>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</si>
  <si>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</si>
  <si>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</si>
  <si>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</si>
  <si>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</si>
  <si>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</si>
  <si>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</si>
  <si>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</si>
  <si>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</si>
  <si>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</si>
  <si>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</si>
  <si>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</si>
  <si>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</si>
  <si>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</si>
  <si>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</si>
  <si>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</si>
  <si>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</si>
  <si>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</si>
  <si>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</si>
  <si>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</si>
  <si>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</si>
  <si>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</si>
  <si>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</si>
  <si>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</si>
  <si>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</si>
  <si>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</si>
  <si>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</si>
  <si>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</si>
  <si>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</si>
  <si>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</si>
  <si>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</si>
  <si>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</si>
  <si>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</si>
  <si>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</si>
  <si>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</si>
  <si>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</si>
  <si>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</si>
  <si>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</si>
  <si>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</si>
  <si>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</si>
  <si>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</si>
  <si>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</si>
  <si>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</si>
  <si>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</si>
  <si>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</si>
  <si>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</si>
  <si>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</si>
  <si>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</si>
  <si>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</si>
  <si>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</si>
  <si>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</si>
  <si>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</si>
  <si>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</si>
  <si>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</si>
  <si>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</si>
  <si>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</si>
  <si>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</si>
  <si>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</si>
  <si>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</si>
  <si>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</si>
  <si>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</si>
  <si>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</si>
  <si>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</si>
  <si>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</si>
  <si>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</si>
  <si>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</si>
  <si>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</si>
  <si>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</si>
  <si>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</si>
  <si>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</si>
  <si>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</si>
  <si>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</si>
  <si>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</si>
  <si>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</si>
  <si>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</si>
  <si>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</si>
  <si>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</si>
  <si>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</si>
  <si>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</si>
  <si>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</si>
  <si>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</si>
  <si>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</si>
  <si>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</si>
  <si>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</si>
  <si>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</si>
  <si>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</si>
  <si>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</si>
  <si>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</si>
  <si>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</si>
  <si>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</si>
  <si>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</si>
  <si>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</si>
  <si>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</si>
  <si>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</si>
  <si>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</si>
  <si>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</si>
  <si>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</si>
  <si>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</si>
  <si>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</si>
  <si>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</si>
  <si>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</si>
  <si>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</si>
  <si>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</si>
  <si>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</si>
  <si>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</si>
  <si>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</si>
  <si>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</si>
  <si>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</si>
  <si>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</si>
  <si>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</si>
  <si>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</si>
  <si>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</si>
  <si>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</si>
  <si>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</si>
  <si>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</si>
  <si>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</si>
  <si>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</si>
  <si>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</si>
  <si>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</si>
  <si>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</si>
  <si>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</si>
  <si>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</si>
  <si>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</si>
  <si>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</si>
  <si>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</si>
  <si>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</si>
  <si>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</si>
  <si>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</si>
  <si>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</si>
  <si>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</si>
  <si>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</si>
  <si>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</si>
  <si>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</si>
  <si>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</si>
  <si>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</si>
  <si>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</si>
  <si>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</si>
  <si>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</si>
  <si>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</si>
  <si>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</si>
  <si>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</si>
  <si>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</si>
  <si>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</si>
  <si>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</si>
  <si>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</si>
  <si>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</si>
  <si>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</si>
  <si>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</si>
  <si>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</si>
  <si>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</si>
  <si>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</si>
  <si>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</si>
  <si>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</si>
  <si>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</si>
  <si>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</si>
  <si>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</si>
  <si>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</si>
  <si>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</si>
  <si>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</si>
  <si>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</si>
  <si>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</si>
  <si>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</si>
  <si>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</si>
  <si>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</si>
  <si>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</si>
  <si>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</si>
  <si>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</si>
  <si>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</si>
  <si>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</si>
  <si>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</si>
  <si>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</si>
  <si>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</si>
  <si>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</si>
  <si>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</si>
  <si>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</si>
  <si>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</si>
  <si>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</si>
  <si>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</si>
  <si>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</si>
  <si>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</si>
  <si>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</si>
  <si>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</si>
  <si>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</si>
  <si>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</si>
  <si>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</si>
  <si>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</si>
  <si>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</si>
  <si>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</si>
  <si>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</si>
  <si>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</si>
  <si>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</si>
  <si>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</si>
  <si>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</si>
  <si>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</si>
  <si>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</si>
  <si>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</si>
  <si>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</si>
  <si>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</si>
  <si>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</si>
  <si>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</si>
  <si>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</si>
  <si>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</si>
  <si>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</si>
  <si>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</si>
  <si>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</si>
  <si>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</si>
  <si>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</si>
  <si>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</si>
  <si>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</si>
  <si>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</si>
  <si>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</si>
  <si>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</si>
  <si>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</si>
  <si>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</si>
  <si>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</si>
  <si>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</si>
  <si>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</si>
  <si>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</si>
  <si>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</si>
  <si>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</si>
  <si>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</si>
  <si>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</si>
  <si>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</si>
  <si>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</si>
  <si>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</si>
  <si>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</si>
  <si>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</si>
  <si>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</si>
  <si>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</si>
  <si>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</si>
  <si>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</si>
  <si>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</si>
  <si>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</si>
  <si>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</si>
  <si>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</si>
  <si>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</si>
  <si>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</si>
  <si>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</si>
  <si>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</si>
  <si>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</si>
  <si>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</si>
  <si>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</si>
  <si>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</si>
  <si>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</si>
  <si>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</si>
  <si>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</si>
  <si>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</si>
  <si>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</si>
  <si>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</si>
  <si>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</si>
  <si>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</si>
  <si>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</si>
  <si>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</si>
  <si>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</si>
  <si>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</si>
  <si>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</si>
  <si>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</si>
  <si>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</si>
  <si>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</si>
  <si>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</si>
  <si>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</si>
  <si>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</si>
  <si>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</si>
  <si>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</si>
  <si>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</si>
  <si>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</si>
  <si>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</si>
  <si>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</si>
  <si>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</si>
  <si>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</si>
  <si>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</si>
  <si>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</si>
  <si>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</si>
  <si>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</si>
  <si>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</si>
  <si>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</si>
  <si>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</si>
  <si>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</si>
  <si>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</si>
  <si>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</si>
  <si>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</si>
  <si>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</si>
  <si>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</si>
  <si>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</si>
  <si>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</si>
  <si>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</si>
  <si>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</si>
  <si>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</si>
  <si>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</si>
  <si>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</si>
  <si>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</si>
  <si>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</si>
  <si>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</si>
  <si>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</si>
  <si>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</si>
  <si>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</si>
  <si>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</si>
  <si>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</si>
  <si>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</si>
  <si>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</si>
  <si>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</si>
  <si>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</si>
  <si>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</si>
  <si>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</si>
  <si>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</si>
  <si>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</si>
  <si>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</si>
  <si>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</si>
  <si>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</si>
  <si>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</si>
  <si>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</si>
  <si>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</si>
  <si>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</si>
  <si>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</si>
  <si>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</si>
  <si>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</si>
  <si>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</si>
  <si>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</si>
  <si>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</si>
  <si>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</si>
  <si>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</si>
  <si>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</si>
  <si>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</si>
  <si>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</si>
  <si>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</si>
  <si>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</si>
  <si>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</si>
  <si>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</si>
  <si>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</si>
  <si>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</si>
  <si>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</si>
  <si>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</si>
  <si>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</si>
  <si>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</si>
  <si>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</si>
  <si>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</si>
  <si>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</si>
  <si>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</si>
  <si>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</si>
  <si>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</si>
  <si>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</si>
  <si>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</si>
  <si>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</si>
  <si>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</si>
  <si>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</si>
  <si>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</si>
  <si>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</si>
  <si>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</si>
  <si>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</si>
  <si>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</si>
  <si>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</si>
  <si>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</si>
  <si>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</si>
  <si>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</si>
  <si>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</si>
  <si>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</si>
  <si>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</si>
  <si>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</si>
  <si>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</si>
  <si>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</si>
  <si>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</si>
  <si>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</si>
  <si>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</si>
  <si>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</si>
  <si>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</si>
  <si>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</si>
  <si>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</si>
  <si>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</si>
  <si>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</si>
  <si>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</si>
  <si>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</si>
  <si>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</si>
  <si>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</si>
  <si>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</si>
  <si>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</si>
  <si>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</si>
  <si>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</si>
  <si>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</si>
  <si>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</si>
  <si>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</si>
  <si>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</si>
  <si>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</si>
  <si>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</si>
  <si>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</si>
  <si>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</si>
  <si>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</si>
  <si>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</si>
  <si>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</si>
  <si>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</si>
  <si>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</si>
  <si>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</si>
  <si>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</si>
  <si>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</si>
  <si>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</si>
  <si>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</si>
  <si>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</si>
  <si>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</si>
  <si>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</si>
  <si>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</si>
  <si>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</si>
  <si>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</si>
  <si>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</si>
  <si>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</si>
  <si>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</si>
  <si>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</si>
  <si>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</si>
  <si>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</si>
  <si>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</si>
  <si>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</si>
  <si>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</si>
  <si>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</si>
  <si>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</si>
  <si>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</si>
  <si>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</si>
  <si>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</si>
  <si>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</si>
  <si>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</si>
  <si>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</si>
  <si>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</si>
  <si>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</si>
  <si>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</si>
  <si>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</si>
  <si>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</si>
  <si>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</si>
  <si>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</si>
  <si>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</si>
  <si>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</si>
  <si>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</si>
  <si>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</si>
  <si>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</si>
  <si>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</si>
  <si>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</si>
  <si>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</si>
  <si>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</si>
  <si>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</si>
  <si>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</si>
  <si>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</si>
  <si>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</si>
  <si>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</si>
  <si>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</si>
  <si>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</si>
  <si>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</si>
  <si>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</si>
  <si>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</si>
  <si>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</si>
  <si>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</si>
  <si>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</si>
  <si>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</si>
  <si>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</si>
  <si>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</si>
  <si>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</si>
  <si>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</si>
  <si>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</si>
  <si>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</si>
  <si>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</si>
  <si>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</si>
  <si>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</si>
  <si>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</si>
  <si>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</si>
  <si>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</si>
  <si>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</si>
  <si>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</si>
  <si>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</si>
  <si>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</si>
  <si>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</si>
  <si>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</si>
  <si>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</si>
  <si>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</si>
  <si>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</si>
  <si>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</si>
  <si>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</si>
  <si>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</si>
  <si>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</si>
  <si>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</si>
  <si>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</si>
  <si>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</si>
  <si>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</si>
  <si>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</si>
  <si>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</si>
  <si>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</si>
  <si>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</si>
  <si>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</si>
  <si>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</si>
  <si>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</si>
  <si>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</si>
  <si>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</si>
  <si>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</si>
  <si>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</si>
  <si>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</si>
  <si>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</si>
  <si>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</si>
  <si>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</si>
  <si>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</si>
  <si>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</si>
  <si>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</si>
  <si>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</si>
  <si>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</si>
  <si>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</si>
  <si>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</si>
  <si>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</si>
  <si>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</si>
  <si>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</si>
  <si>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</si>
  <si>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</si>
  <si>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</si>
  <si>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</si>
  <si>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</si>
  <si>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</si>
  <si>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</si>
  <si>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</si>
  <si>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</si>
  <si>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</si>
  <si>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</si>
  <si>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</si>
  <si>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</si>
  <si>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</si>
  <si>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</si>
  <si>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</si>
  <si>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</si>
  <si>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</si>
  <si>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</si>
  <si>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</si>
  <si>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</si>
  <si>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</si>
  <si>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</si>
  <si>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</si>
  <si>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</si>
  <si>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</si>
  <si>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</si>
  <si>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</si>
  <si>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</si>
  <si>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</si>
  <si>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</si>
  <si>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</si>
  <si>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</si>
  <si>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</si>
  <si>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</si>
  <si>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</si>
  <si>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</si>
  <si>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</si>
  <si>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</si>
  <si>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</si>
  <si>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</si>
  <si>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</si>
  <si>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</si>
  <si>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</si>
  <si>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</si>
  <si>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</si>
  <si>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</si>
  <si>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</si>
  <si>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</si>
  <si>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</si>
  <si>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</si>
  <si>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</si>
  <si>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</si>
  <si>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</si>
  <si>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</si>
  <si>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</si>
  <si>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</si>
  <si>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</si>
  <si>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</si>
  <si>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</si>
  <si>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</si>
  <si>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</si>
  <si>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</si>
  <si>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</si>
  <si>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</si>
  <si>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</si>
  <si>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</si>
  <si>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</si>
  <si>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</si>
  <si>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</si>
  <si>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</si>
  <si>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</si>
  <si>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</si>
  <si>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</si>
  <si>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</si>
  <si>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</si>
  <si>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</si>
  <si>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</si>
  <si>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</si>
  <si>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</si>
  <si>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</si>
  <si>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</si>
  <si>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</si>
  <si>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</si>
  <si>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</si>
  <si>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</si>
  <si>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</si>
  <si>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</si>
  <si>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</si>
  <si>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</si>
  <si>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</si>
  <si>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</si>
  <si>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</si>
  <si>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</si>
  <si>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</si>
  <si>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</si>
  <si>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</si>
  <si>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</si>
  <si>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</si>
  <si>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</si>
  <si>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</si>
  <si>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</si>
  <si>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</si>
  <si>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</si>
  <si>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</si>
  <si>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</si>
  <si>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</si>
  <si>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</si>
  <si>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</si>
  <si>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</si>
  <si>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</si>
  <si>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</si>
  <si>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</si>
  <si>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</si>
  <si>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</si>
  <si>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</si>
  <si>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</si>
  <si>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</si>
  <si>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</si>
  <si>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</si>
  <si>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</si>
  <si>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</si>
  <si>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</si>
  <si>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</si>
  <si>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</si>
  <si>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</si>
  <si>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</si>
  <si>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</si>
  <si>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</si>
  <si>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</si>
  <si>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</si>
  <si>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</si>
  <si>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</si>
  <si>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</si>
  <si>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</si>
  <si>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</si>
  <si>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</si>
  <si>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</si>
  <si>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</si>
  <si>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</si>
  <si>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</si>
  <si>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</si>
  <si>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</si>
  <si>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</si>
  <si>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</si>
  <si>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</si>
  <si>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</si>
  <si>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</si>
  <si>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</si>
  <si>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</si>
  <si>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</si>
  <si>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</si>
  <si>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</si>
  <si>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</si>
  <si>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</si>
  <si>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</si>
  <si>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</si>
  <si>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</si>
  <si>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</si>
  <si>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</si>
  <si>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</si>
  <si>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</si>
  <si>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</si>
  <si>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</si>
  <si>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</si>
  <si>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</si>
  <si>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</si>
  <si>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</si>
  <si>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</si>
  <si>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</si>
  <si>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</si>
  <si>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</si>
  <si>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</si>
  <si>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</si>
  <si>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</si>
  <si>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</si>
  <si>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</si>
  <si>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</si>
  <si>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</si>
  <si>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</si>
  <si>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</si>
  <si>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</si>
  <si>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</si>
  <si>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</si>
  <si>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</si>
  <si>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</si>
  <si>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</si>
  <si>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</si>
  <si>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</si>
  <si>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</si>
  <si>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</si>
  <si>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</si>
  <si>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</si>
  <si>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</si>
  <si>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</si>
  <si>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</si>
  <si>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</si>
  <si>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</si>
  <si>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</si>
  <si>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</si>
  <si>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</si>
  <si>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</si>
  <si>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</si>
  <si>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</si>
  <si>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</si>
  <si>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</si>
  <si>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</si>
  <si>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</si>
  <si>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</si>
  <si>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</si>
  <si>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</si>
  <si>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</si>
  <si>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</si>
  <si>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</si>
  <si>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</si>
  <si>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</si>
  <si>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</si>
  <si>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</si>
  <si>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</si>
  <si>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</si>
  <si>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</si>
  <si>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</si>
  <si>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</si>
  <si>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</si>
  <si>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</si>
  <si>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</si>
  <si>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</si>
  <si>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</si>
  <si>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</si>
  <si>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</si>
  <si>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</si>
  <si>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</si>
  <si>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</si>
  <si>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</si>
  <si>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</si>
  <si>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</si>
  <si>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</si>
  <si>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</si>
  <si>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</si>
  <si>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</si>
  <si>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</si>
  <si>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</si>
  <si>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</si>
  <si>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</si>
  <si>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</si>
  <si>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</si>
  <si>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</si>
  <si>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</si>
  <si>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</si>
  <si>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</si>
  <si>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</si>
  <si>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</si>
  <si>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</si>
  <si>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</si>
  <si>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</si>
  <si>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</si>
  <si>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</si>
  <si>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</si>
  <si>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</si>
  <si>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</si>
  <si>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</si>
  <si>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</si>
  <si>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</si>
  <si>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</si>
  <si>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</si>
  <si>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</si>
  <si>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</si>
  <si>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</si>
  <si>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</si>
  <si>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</si>
  <si>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</si>
  <si>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</si>
  <si>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</si>
  <si>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</si>
  <si>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</si>
  <si>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</si>
  <si>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</si>
  <si>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</si>
  <si>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</si>
  <si>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</si>
  <si>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</si>
  <si>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</si>
  <si>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</si>
  <si>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</si>
  <si>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</si>
  <si>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</si>
  <si>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</si>
  <si>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</si>
  <si>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</si>
  <si>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</si>
  <si>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</si>
  <si>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</si>
  <si>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</si>
  <si>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</si>
  <si>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</si>
  <si>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</si>
  <si>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</si>
  <si>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</si>
  <si>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</si>
  <si>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</si>
  <si>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</si>
  <si>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</si>
  <si>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</si>
  <si>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</si>
  <si>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</si>
  <si>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</si>
  <si>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</si>
  <si>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</si>
  <si>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</si>
  <si>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</si>
  <si>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</si>
  <si>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</si>
  <si>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</si>
  <si>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</si>
  <si>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</si>
  <si>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</si>
  <si>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</si>
  <si>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</si>
  <si>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</si>
  <si>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</si>
  <si>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</si>
  <si>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</si>
  <si>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</si>
  <si>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</si>
  <si>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</si>
  <si>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</si>
  <si>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</si>
  <si>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</si>
  <si>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</si>
  <si>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</si>
  <si>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</si>
  <si>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</si>
  <si>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</si>
  <si>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</si>
  <si>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</si>
  <si>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</si>
  <si>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</si>
  <si>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</si>
  <si>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</si>
  <si>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</si>
  <si>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</si>
  <si>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</si>
  <si>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</si>
  <si>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</si>
  <si>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</si>
  <si>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</si>
  <si>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</si>
  <si>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</si>
  <si>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</si>
  <si>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</si>
  <si>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</si>
  <si>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</si>
  <si>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</si>
  <si>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</si>
  <si>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</si>
  <si>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</si>
  <si>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</si>
  <si>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</si>
  <si>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</si>
  <si>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</si>
  <si>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</si>
  <si>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</si>
  <si>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</si>
  <si>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</si>
  <si>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</si>
  <si>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</si>
  <si>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</si>
  <si>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</si>
  <si>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</si>
  <si>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</si>
  <si>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</si>
  <si>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</si>
  <si>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</si>
  <si>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</si>
  <si>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</si>
  <si>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</si>
  <si>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</si>
  <si>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</si>
  <si>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</si>
  <si>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</si>
  <si>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</si>
  <si>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</si>
  <si>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</si>
  <si>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</si>
  <si>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</si>
  <si>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</si>
  <si>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</si>
  <si>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</si>
  <si>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</si>
  <si>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</si>
  <si>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</si>
  <si>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</si>
  <si>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</si>
  <si>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</si>
  <si>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</si>
  <si>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</si>
  <si>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</si>
  <si>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</si>
  <si>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</si>
  <si>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</si>
  <si>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</si>
  <si>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</si>
  <si>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</si>
  <si>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</si>
  <si>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</si>
  <si>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</si>
  <si>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</si>
  <si>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</si>
  <si>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</si>
  <si>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</si>
  <si>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</si>
  <si>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</si>
  <si>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</si>
  <si>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</si>
  <si>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</si>
  <si>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</si>
  <si>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</si>
  <si>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</si>
  <si>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</si>
  <si>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</si>
  <si>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</si>
  <si>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</si>
  <si>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</si>
  <si>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</si>
  <si>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</si>
  <si>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</si>
  <si>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</si>
  <si>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</si>
  <si>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</si>
  <si>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</si>
  <si>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</si>
  <si>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</si>
  <si>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</si>
  <si>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</si>
  <si>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</si>
  <si>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</si>
  <si>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</si>
  <si>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</si>
  <si>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</si>
  <si>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</si>
  <si>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</si>
  <si>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</si>
  <si>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</si>
  <si>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</si>
  <si>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</si>
  <si>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</si>
  <si>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</si>
  <si>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</si>
  <si>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</si>
  <si>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</si>
  <si>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</si>
  <si>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</si>
  <si>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</si>
  <si>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</si>
  <si>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</si>
  <si>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</si>
  <si>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</si>
  <si>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</si>
  <si>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</si>
  <si>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</si>
  <si>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</si>
  <si>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</si>
  <si>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</si>
  <si>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</si>
  <si>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</si>
  <si>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</si>
  <si>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</si>
  <si>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</si>
  <si>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</si>
  <si>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</si>
  <si>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</si>
  <si>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</si>
  <si>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</si>
  <si>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</si>
  <si>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</si>
  <si>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</si>
  <si>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</si>
  <si>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</si>
  <si>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</si>
  <si>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</si>
  <si>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</si>
  <si>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</si>
  <si>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</si>
  <si>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</si>
  <si>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</si>
  <si>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</si>
  <si>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</si>
  <si>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</si>
  <si>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</si>
  <si>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</si>
  <si>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</si>
  <si>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</si>
  <si>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</si>
  <si>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</si>
  <si>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</si>
  <si>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</si>
  <si>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</si>
  <si>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</si>
  <si>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</si>
  <si>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</si>
  <si>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</si>
  <si>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</si>
  <si>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</si>
  <si>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</si>
  <si>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</si>
  <si>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</si>
  <si>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</si>
  <si>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</si>
  <si>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</si>
  <si>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</si>
  <si>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</si>
  <si>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</si>
  <si>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</si>
  <si>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</si>
  <si>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</si>
  <si>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</si>
  <si>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</si>
  <si>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</si>
  <si>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</si>
  <si>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</si>
  <si>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</si>
  <si>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</si>
  <si>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</si>
  <si>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</si>
  <si>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</si>
  <si>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</si>
  <si>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</si>
  <si>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</si>
  <si>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</si>
  <si>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</si>
  <si>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</si>
  <si>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</si>
  <si>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</si>
  <si>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</si>
  <si>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</si>
  <si>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</si>
  <si>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</si>
  <si>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</si>
  <si>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</si>
  <si>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</si>
  <si>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</si>
  <si>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</si>
  <si>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</si>
  <si>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</si>
  <si>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</si>
  <si>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</si>
  <si>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</si>
  <si>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</si>
  <si>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</si>
  <si>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</si>
  <si>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</si>
  <si>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</si>
  <si>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</si>
  <si>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</si>
  <si>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</si>
  <si>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</si>
  <si>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</si>
  <si>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</si>
  <si>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</si>
  <si>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</si>
  <si>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</si>
  <si>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</si>
  <si>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</si>
  <si>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</si>
  <si>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</si>
  <si>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</si>
  <si>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</si>
  <si>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</si>
  <si>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</si>
  <si>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</si>
  <si>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</si>
  <si>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</si>
  <si>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</si>
  <si>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</si>
  <si>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</si>
  <si>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</si>
  <si>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</si>
  <si>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</si>
  <si>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</si>
  <si>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</si>
  <si>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</si>
  <si>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</si>
  <si>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</si>
  <si>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</si>
  <si>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</si>
  <si>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</si>
  <si>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</si>
  <si>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</si>
  <si>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</si>
  <si>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</si>
  <si>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</si>
  <si>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</si>
  <si>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</si>
  <si>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</si>
  <si>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</si>
  <si>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</si>
  <si>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</si>
  <si>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</si>
  <si>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</si>
  <si>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</si>
  <si>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</si>
  <si>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</si>
  <si>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</si>
  <si>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</si>
  <si>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</si>
  <si>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</si>
  <si>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</si>
  <si>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</si>
  <si>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</si>
  <si>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</si>
  <si>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</si>
  <si>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</si>
  <si>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</si>
  <si>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</si>
  <si>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</si>
  <si>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</si>
  <si>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</si>
  <si>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</si>
  <si>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</si>
  <si>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</si>
  <si>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</si>
  <si>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</si>
  <si>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</si>
  <si>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</si>
  <si>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</si>
  <si>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</si>
  <si>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</si>
  <si>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</si>
  <si>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</si>
  <si>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</si>
  <si>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</si>
  <si>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</si>
  <si>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</si>
  <si>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</si>
  <si>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</si>
  <si>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</si>
  <si>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</si>
  <si>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</si>
  <si>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</si>
  <si>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</si>
  <si>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</si>
  <si>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</si>
  <si>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</si>
  <si>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</si>
  <si>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</si>
  <si>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</si>
  <si>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</si>
  <si>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</si>
  <si>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</si>
  <si>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</si>
  <si>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</si>
  <si>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</si>
  <si>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</si>
  <si>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</si>
  <si>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</si>
  <si>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</si>
  <si>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</si>
  <si>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</si>
  <si>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</si>
  <si>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</si>
  <si>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</si>
  <si>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</si>
  <si>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</si>
  <si>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</si>
  <si>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</si>
  <si>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</si>
  <si>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</si>
  <si>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</si>
  <si>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</si>
  <si>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</si>
  <si>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</si>
  <si>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</si>
  <si>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</si>
  <si>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</si>
  <si>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</si>
  <si>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</si>
  <si>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</si>
  <si>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</si>
  <si>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</si>
  <si>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</si>
  <si>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</si>
  <si>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</si>
  <si>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</si>
  <si>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</si>
  <si>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</si>
  <si>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</si>
  <si>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</si>
  <si>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</si>
  <si>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</si>
  <si>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</si>
  <si>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</si>
  <si>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</si>
  <si>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</si>
  <si>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</si>
  <si>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</si>
  <si>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</si>
  <si>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</si>
  <si>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</si>
  <si>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</si>
  <si>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</si>
  <si>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</si>
  <si>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</si>
  <si>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</si>
  <si>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</si>
  <si>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</si>
  <si>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</si>
  <si>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</si>
  <si>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</si>
  <si>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</si>
  <si>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</si>
  <si>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</si>
  <si>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</si>
  <si>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</si>
  <si>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</si>
  <si>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</si>
  <si>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</si>
  <si>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</si>
  <si>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</si>
  <si>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</si>
  <si>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</si>
  <si>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</si>
  <si>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</si>
  <si>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</si>
  <si>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</si>
  <si>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</si>
  <si>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</si>
  <si>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</si>
  <si>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</si>
  <si>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</si>
  <si>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</si>
  <si>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</si>
  <si>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</si>
  <si>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</si>
  <si>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</si>
  <si>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</si>
  <si>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</si>
  <si>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</si>
  <si>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</si>
  <si>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</si>
  <si>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</si>
  <si>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</si>
  <si>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</si>
  <si>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</si>
  <si>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</si>
  <si>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</si>
  <si>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</si>
  <si>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</si>
  <si>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</si>
  <si>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</si>
  <si>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</si>
  <si>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</si>
  <si>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</si>
  <si>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</si>
  <si>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</si>
  <si>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</si>
  <si>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</si>
  <si>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</si>
  <si>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</si>
  <si>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</si>
  <si>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</si>
  <si>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</si>
  <si>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</si>
  <si>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</si>
  <si>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</si>
  <si>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</si>
  <si>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</si>
  <si>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</si>
  <si>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</si>
  <si>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</si>
  <si>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</si>
  <si>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</si>
  <si>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</si>
  <si>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</si>
  <si>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</si>
  <si>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</si>
  <si>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</si>
  <si>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</si>
  <si>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</si>
  <si>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</si>
  <si>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</si>
  <si>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</si>
  <si>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</si>
  <si>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</si>
  <si>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</si>
  <si>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</si>
  <si>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</si>
  <si>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</si>
  <si>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</si>
  <si>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</si>
  <si>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</si>
  <si>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</si>
  <si>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</si>
  <si>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</si>
  <si>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</si>
  <si>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</si>
  <si>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</si>
  <si>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</si>
  <si>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</si>
  <si>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</si>
  <si>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</si>
  <si>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</si>
  <si>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</si>
  <si>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</si>
  <si>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</si>
  <si>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</si>
  <si>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</si>
  <si>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</si>
  <si>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</si>
  <si>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</si>
  <si>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</si>
  <si>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</si>
  <si>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</si>
  <si>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</si>
  <si>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</si>
  <si>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</si>
  <si>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</si>
  <si>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</si>
  <si>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</si>
  <si>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</si>
  <si>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</si>
  <si>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</si>
  <si>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</si>
  <si>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</si>
  <si>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</si>
  <si>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</si>
  <si>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</si>
  <si>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</si>
  <si>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</si>
  <si>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</si>
  <si>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</si>
  <si>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</si>
  <si>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</si>
  <si>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</si>
  <si>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</si>
  <si>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</si>
  <si>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</si>
  <si>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</si>
  <si>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</si>
  <si>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</si>
  <si>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</si>
  <si>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</si>
  <si>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</si>
  <si>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</si>
  <si>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</si>
  <si>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</si>
  <si>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</si>
  <si>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</si>
  <si>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</si>
  <si>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</si>
  <si>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</si>
  <si>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</si>
  <si>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</si>
  <si>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</si>
  <si>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</si>
  <si>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</si>
  <si>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</si>
  <si>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</si>
  <si>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</si>
  <si>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</si>
  <si>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</si>
  <si>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</si>
  <si>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</si>
  <si>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</si>
  <si>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</si>
  <si>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</si>
  <si>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</si>
  <si>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</si>
  <si>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</si>
  <si>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</si>
  <si>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</si>
  <si>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</si>
  <si>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</si>
  <si>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</si>
  <si>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</si>
  <si>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</si>
  <si>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</si>
  <si>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</si>
  <si>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</si>
  <si>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</si>
  <si>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</si>
  <si>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</si>
  <si>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</si>
  <si>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</si>
  <si>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</si>
  <si>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</si>
  <si>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</si>
  <si>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</si>
  <si>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</si>
  <si>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</si>
  <si>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</si>
  <si>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</si>
  <si>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</si>
  <si>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</si>
  <si>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</si>
  <si>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</si>
  <si>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</si>
  <si>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</si>
  <si>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</si>
  <si>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</si>
  <si>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</si>
  <si>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</si>
  <si>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</si>
  <si>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</si>
  <si>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</si>
  <si>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</si>
  <si>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</si>
  <si>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</si>
  <si>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</si>
  <si>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</si>
  <si>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</si>
  <si>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</si>
  <si>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</si>
  <si>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</si>
  <si>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</si>
  <si>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</si>
  <si>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</si>
  <si>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</si>
  <si>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</si>
  <si>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</si>
  <si>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</si>
  <si>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</si>
  <si>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</si>
  <si>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</si>
  <si>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</si>
  <si>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</si>
  <si>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</si>
  <si>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</si>
  <si>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</si>
  <si>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</si>
  <si>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</si>
  <si>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</si>
  <si>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</si>
  <si>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</si>
  <si>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</si>
  <si>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</si>
  <si>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</si>
  <si>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</si>
  <si>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</si>
  <si>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</si>
  <si>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</si>
  <si>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</si>
  <si>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</si>
  <si>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</si>
  <si>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</si>
  <si>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</si>
  <si>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</si>
  <si>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</si>
  <si>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</si>
  <si>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</si>
  <si>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</si>
  <si>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</si>
  <si>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</si>
  <si>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</si>
  <si>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</si>
  <si>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</si>
  <si>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</si>
  <si>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</si>
  <si>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</si>
  <si>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</si>
  <si>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</si>
  <si>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</si>
  <si>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</si>
  <si>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</si>
  <si>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</si>
  <si>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</si>
  <si>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</si>
  <si>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</si>
  <si>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</si>
  <si>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</si>
  <si>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</si>
  <si>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</si>
  <si>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</si>
  <si>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</si>
  <si>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</si>
  <si>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</si>
  <si>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</si>
  <si>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</si>
  <si>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</si>
  <si>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</si>
  <si>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</si>
  <si>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</si>
  <si>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</si>
  <si>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</si>
  <si>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</si>
  <si>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</si>
  <si>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</si>
  <si>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</si>
  <si>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</si>
  <si>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</si>
  <si>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</si>
  <si>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</si>
  <si>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</si>
  <si>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</si>
  <si>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</si>
  <si>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</si>
  <si>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</si>
  <si>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</si>
  <si>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</si>
  <si>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</si>
  <si>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</si>
  <si>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</si>
  <si>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</si>
  <si>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</si>
  <si>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</si>
  <si>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</si>
  <si>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</si>
  <si>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</si>
  <si>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</si>
  <si>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</si>
  <si>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</si>
  <si>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</si>
  <si>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</si>
  <si>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</si>
  <si>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</si>
  <si>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</si>
  <si>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</si>
  <si>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</si>
  <si>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</si>
  <si>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</si>
  <si>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</si>
  <si>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</si>
  <si>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</si>
  <si>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</si>
  <si>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</si>
  <si>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</si>
  <si>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</si>
  <si>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</si>
  <si>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</si>
  <si>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</si>
  <si>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</si>
  <si>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</si>
  <si>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</si>
  <si>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</si>
  <si>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</si>
  <si>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</si>
  <si>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</si>
  <si>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</si>
  <si>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</si>
  <si>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</si>
  <si>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</si>
  <si>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</si>
  <si>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</si>
  <si>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</si>
  <si>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</si>
  <si>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</si>
  <si>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</si>
  <si>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</si>
  <si>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</si>
  <si>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</si>
  <si>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</si>
  <si>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</si>
  <si>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</si>
  <si>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</si>
  <si>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</si>
  <si>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</si>
  <si>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</si>
  <si>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</si>
  <si>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</si>
  <si>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</si>
  <si>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</si>
  <si>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</si>
  <si>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</si>
  <si>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</si>
  <si>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</si>
  <si>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</si>
  <si>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</si>
  <si>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</si>
  <si>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</si>
  <si>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</si>
  <si>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</si>
  <si>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</si>
  <si>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</si>
  <si>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</si>
  <si>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</si>
  <si>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</si>
  <si>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</si>
  <si>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</si>
  <si>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</si>
  <si>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</si>
  <si>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</si>
  <si>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</si>
  <si>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</si>
  <si>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</si>
  <si>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</si>
  <si>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</si>
  <si>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</si>
  <si>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</si>
  <si>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</si>
  <si>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</si>
  <si>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</si>
  <si>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</si>
  <si>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</si>
  <si>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</si>
  <si>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</si>
  <si>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</si>
  <si>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</si>
  <si>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</si>
  <si>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</si>
  <si>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</si>
  <si>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</si>
  <si>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</si>
  <si>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</si>
  <si>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</si>
  <si>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</si>
  <si>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</si>
  <si>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</si>
  <si>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</si>
  <si>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</si>
  <si>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</si>
  <si>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</si>
  <si>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</si>
  <si>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</si>
  <si>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</si>
  <si>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</si>
  <si>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</si>
  <si>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</si>
  <si>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</si>
  <si>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</si>
  <si>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</si>
  <si>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</si>
  <si>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</si>
  <si>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</si>
  <si>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</si>
  <si>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</si>
  <si>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</si>
  <si>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</si>
  <si>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</si>
  <si>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</si>
  <si>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</si>
  <si>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</si>
  <si>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</si>
  <si>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</si>
  <si>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</si>
  <si>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</si>
  <si>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</si>
  <si>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</si>
  <si>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</si>
  <si>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</si>
  <si>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</si>
  <si>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</si>
  <si>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</si>
  <si>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</si>
  <si>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</si>
  <si>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</si>
  <si>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</si>
  <si>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</si>
  <si>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</si>
  <si>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</si>
  <si>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</si>
  <si>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</si>
  <si>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</si>
  <si>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</si>
  <si>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</si>
  <si>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</si>
  <si>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</si>
  <si>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</si>
  <si>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</si>
  <si>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</si>
  <si>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</si>
  <si>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</si>
  <si>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</si>
  <si>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</si>
  <si>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</si>
  <si>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</si>
  <si>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</si>
  <si>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</si>
  <si>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</si>
  <si>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</si>
  <si>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</si>
  <si>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</si>
  <si>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</si>
  <si>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</si>
  <si>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</si>
  <si>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</si>
  <si>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</si>
  <si>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</si>
  <si>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</si>
  <si>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</si>
  <si>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</si>
  <si>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</si>
  <si>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</si>
  <si>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</si>
  <si>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</si>
  <si>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</si>
  <si>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</si>
  <si>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</si>
  <si>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</si>
  <si>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</si>
  <si>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</si>
  <si>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</si>
  <si>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</si>
  <si>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</si>
  <si>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</si>
  <si>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</si>
  <si>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</si>
  <si>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</si>
  <si>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</si>
  <si>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</si>
  <si>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</si>
  <si>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</si>
  <si>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</si>
  <si>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</si>
  <si>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</si>
  <si>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</si>
  <si>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</si>
  <si>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</si>
  <si>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</si>
  <si>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</si>
  <si>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</si>
  <si>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</si>
  <si>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</si>
  <si>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</si>
  <si>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</si>
  <si>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</si>
  <si>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</si>
  <si>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</si>
  <si>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</si>
  <si>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</si>
  <si>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</si>
  <si>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</si>
  <si>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</si>
  <si>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</si>
  <si>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</si>
  <si>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</si>
  <si>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</si>
  <si>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</si>
  <si>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</si>
  <si>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</si>
  <si>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</si>
  <si>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</si>
  <si>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</si>
  <si>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</si>
  <si>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</si>
  <si>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</si>
  <si>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</si>
  <si>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</si>
  <si>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</si>
  <si>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</si>
  <si>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</si>
  <si>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</si>
  <si>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</si>
  <si>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</si>
  <si>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</si>
  <si>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</si>
  <si>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</si>
  <si>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</si>
  <si>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</si>
  <si>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</si>
  <si>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</si>
  <si>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</si>
  <si>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</si>
  <si>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</si>
  <si>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</si>
  <si>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</si>
  <si>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</si>
  <si>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</si>
  <si>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</si>
  <si>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</si>
  <si>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</si>
  <si>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</si>
  <si>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</si>
  <si>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</si>
  <si>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</si>
  <si>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</si>
  <si>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</si>
  <si>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</si>
  <si>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</si>
  <si>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</si>
  <si>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</si>
  <si>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</si>
  <si>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</si>
  <si>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</si>
  <si>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</si>
  <si>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</si>
  <si>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</si>
  <si>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</si>
  <si>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</si>
  <si>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</si>
  <si>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</si>
  <si>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</si>
  <si>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</si>
  <si>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</si>
  <si>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</si>
  <si>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</si>
  <si>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</si>
  <si>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</si>
  <si>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</si>
  <si>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</si>
  <si>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</si>
  <si>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</si>
  <si>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</si>
  <si>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</si>
  <si>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</si>
  <si>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</si>
  <si>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</si>
  <si>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</si>
  <si>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</si>
  <si>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</si>
  <si>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</si>
  <si>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</si>
  <si>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</si>
  <si>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</si>
  <si>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</si>
  <si>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</si>
  <si>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</si>
  <si>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</si>
  <si>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</si>
  <si>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</si>
  <si>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</si>
  <si>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</si>
  <si>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</si>
  <si>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</si>
  <si>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</si>
  <si>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</si>
  <si>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</si>
  <si>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</si>
  <si>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</si>
  <si>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</si>
  <si>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</si>
  <si>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</si>
  <si>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</si>
  <si>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</si>
  <si>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</si>
  <si>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</si>
  <si>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</si>
  <si>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</si>
  <si>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</si>
  <si>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</si>
  <si>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</si>
  <si>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</si>
  <si>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</si>
  <si>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</si>
  <si>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</si>
  <si>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</si>
  <si>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</si>
  <si>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</si>
  <si>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</si>
  <si>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</si>
  <si>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</si>
  <si>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</si>
  <si>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</si>
  <si>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</si>
  <si>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</si>
  <si>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</si>
  <si>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</si>
  <si>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</si>
  <si>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</si>
  <si>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</si>
  <si>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</si>
  <si>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</si>
  <si>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</si>
  <si>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</si>
  <si>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</si>
  <si>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</si>
  <si>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</si>
  <si>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</si>
  <si>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</si>
  <si>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</si>
  <si>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</si>
  <si>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</si>
  <si>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</si>
  <si>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</si>
  <si>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</si>
  <si>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</si>
  <si>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</si>
  <si>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</si>
  <si>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</si>
  <si>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</si>
  <si>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</si>
  <si>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</si>
  <si>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</si>
  <si>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</si>
  <si>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</si>
  <si>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</si>
  <si>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</si>
  <si>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</si>
  <si>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</si>
  <si>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</si>
  <si>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</si>
  <si>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</si>
  <si>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</si>
  <si>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</si>
  <si>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</si>
  <si>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</si>
  <si>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</si>
  <si>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</si>
  <si>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</si>
  <si>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</si>
  <si>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</si>
  <si>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</si>
  <si>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</si>
  <si>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</si>
  <si>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</si>
  <si>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</si>
  <si>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</si>
  <si>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</si>
  <si>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</si>
  <si>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</si>
  <si>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</si>
  <si>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</si>
  <si>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</si>
  <si>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</si>
  <si>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</si>
  <si>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</si>
  <si>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</si>
  <si>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</si>
  <si>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</si>
  <si>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</si>
  <si>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</si>
  <si>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</si>
  <si>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</si>
  <si>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</si>
  <si>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</si>
  <si>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</si>
  <si>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</si>
  <si>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</si>
  <si>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</si>
  <si>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</si>
  <si>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</si>
  <si>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</si>
  <si>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</si>
  <si>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</si>
  <si>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</si>
  <si>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</si>
  <si>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</si>
  <si>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</si>
  <si>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</si>
  <si>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</si>
  <si>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</si>
  <si>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</si>
  <si>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</si>
  <si>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</si>
  <si>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</si>
  <si>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</si>
  <si>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</si>
  <si>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</si>
  <si>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</si>
  <si>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</si>
  <si>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</si>
  <si>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</si>
  <si>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</si>
  <si>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</si>
  <si>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</si>
  <si>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</si>
  <si>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</si>
  <si>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</si>
  <si>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</si>
  <si>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</si>
  <si>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</si>
  <si>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</si>
  <si>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</si>
  <si>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</si>
  <si>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</si>
  <si>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</si>
  <si>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</si>
  <si>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</si>
  <si>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</si>
  <si>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</si>
  <si>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</si>
  <si>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</si>
  <si>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</si>
  <si>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</si>
  <si>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</si>
  <si>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</si>
  <si>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</si>
  <si>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</si>
  <si>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</si>
  <si>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</si>
  <si>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</si>
  <si>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</si>
  <si>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</si>
  <si>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</si>
  <si>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</si>
  <si>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</si>
  <si>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</si>
  <si>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</si>
  <si>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</si>
  <si>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</si>
  <si>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</si>
  <si>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</si>
  <si>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</si>
  <si>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</si>
  <si>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</si>
  <si>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</si>
  <si>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</si>
  <si>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</si>
  <si>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</si>
  <si>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</si>
  <si>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</si>
  <si>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</si>
  <si>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</si>
  <si>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</si>
  <si>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</si>
  <si>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</si>
  <si>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</si>
  <si>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</si>
  <si>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</si>
  <si>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</si>
  <si>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</si>
  <si>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</si>
  <si>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</si>
  <si>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</si>
  <si>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</si>
  <si>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</si>
  <si>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</si>
  <si>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</si>
  <si>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</si>
  <si>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</si>
  <si>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</si>
  <si>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</si>
  <si>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</si>
  <si>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</si>
  <si>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</si>
  <si>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</si>
  <si>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</si>
  <si>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</si>
  <si>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</si>
  <si>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</si>
  <si>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</si>
  <si>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</si>
  <si>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</si>
  <si>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</si>
  <si>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</si>
  <si>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</si>
  <si>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</si>
  <si>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</si>
  <si>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</si>
  <si>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</si>
  <si>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</si>
  <si>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</si>
  <si>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</si>
  <si>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</si>
  <si>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</si>
  <si>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</si>
  <si>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</si>
  <si>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</si>
  <si>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</si>
  <si>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</si>
  <si>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</si>
  <si>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</si>
  <si>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</si>
  <si>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</si>
  <si>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</si>
  <si>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</si>
  <si>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</si>
  <si>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</si>
  <si>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</si>
  <si>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</si>
  <si>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</si>
  <si>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</si>
  <si>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</si>
  <si>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</si>
  <si>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</si>
  <si>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</si>
  <si>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</si>
  <si>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</si>
  <si>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</si>
  <si>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</si>
  <si>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</si>
  <si>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</si>
  <si>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</si>
  <si>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</si>
  <si>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</si>
  <si>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</si>
  <si>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</si>
  <si>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</si>
  <si>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</si>
  <si>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</si>
  <si>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</si>
  <si>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</si>
  <si>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</si>
  <si>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</si>
  <si>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</si>
  <si>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</si>
  <si>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</si>
  <si>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</si>
  <si>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</si>
  <si>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</si>
  <si>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</si>
  <si>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</si>
  <si>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</si>
  <si>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</si>
  <si>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</si>
  <si>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</si>
  <si>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</si>
  <si>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</si>
  <si>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</si>
  <si>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</si>
  <si>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</si>
  <si>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</si>
  <si>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</si>
  <si>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</si>
  <si>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</si>
  <si>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</si>
  <si>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</si>
  <si>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</si>
  <si>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</si>
  <si>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</si>
  <si>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</si>
  <si>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</si>
  <si>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</si>
  <si>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</si>
  <si>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</si>
  <si>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</si>
  <si>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</si>
  <si>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</si>
  <si>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</si>
  <si>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</si>
  <si>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</si>
  <si>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</si>
  <si>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</si>
  <si>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</si>
  <si>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</si>
  <si>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</si>
  <si>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</si>
  <si>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</si>
  <si>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</si>
  <si>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</si>
  <si>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</si>
  <si>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</si>
  <si>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</si>
  <si>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</si>
  <si>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</si>
  <si>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</si>
  <si>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</si>
  <si>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</si>
  <si>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</si>
  <si>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</si>
  <si>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</si>
  <si>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</si>
  <si>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</si>
  <si>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</si>
  <si>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</si>
  <si>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</si>
  <si>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</si>
  <si>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</si>
  <si>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</si>
  <si>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</si>
  <si>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</si>
  <si>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</si>
  <si>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</si>
  <si>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</si>
  <si>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</si>
  <si>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</si>
  <si>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</si>
  <si>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</si>
  <si>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</si>
  <si>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</si>
  <si>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</si>
  <si>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</si>
  <si>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</si>
  <si>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</si>
  <si>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</si>
  <si>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</si>
  <si>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</si>
  <si>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</si>
  <si>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</si>
  <si>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</si>
  <si>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</si>
  <si>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</si>
  <si>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</si>
  <si>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</si>
  <si>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</si>
  <si>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</si>
  <si>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</si>
  <si>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</si>
  <si>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</si>
  <si>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</si>
  <si>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</si>
  <si>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</si>
  <si>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</si>
  <si>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</si>
  <si>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</si>
  <si>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</si>
  <si>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</si>
  <si>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</si>
  <si>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</si>
  <si>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</si>
  <si>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</si>
  <si>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</si>
  <si>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</si>
  <si>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</si>
  <si>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</si>
  <si>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</si>
  <si>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</si>
  <si>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</si>
  <si>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</si>
  <si>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</si>
  <si>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</si>
  <si>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</si>
  <si>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</si>
  <si>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</si>
  <si>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</si>
  <si>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</si>
  <si>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</si>
  <si>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</si>
  <si>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</si>
  <si>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</si>
  <si>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</si>
  <si>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</si>
  <si>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</si>
  <si>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</si>
  <si>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</si>
  <si>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</si>
  <si>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</si>
  <si>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</si>
  <si>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</si>
  <si>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</si>
  <si>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</si>
  <si>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</si>
  <si>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</si>
  <si>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</si>
  <si>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</si>
  <si>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</si>
  <si>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</si>
  <si>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</si>
  <si>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</si>
  <si>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</si>
  <si>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</si>
  <si>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</si>
  <si>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</si>
  <si>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</si>
  <si>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</si>
  <si>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</si>
  <si>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</si>
  <si>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</si>
  <si>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</si>
  <si>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</si>
  <si>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</si>
  <si>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</si>
  <si>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</si>
  <si>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</si>
  <si>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</si>
  <si>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</si>
  <si>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</si>
  <si>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</si>
  <si>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</si>
  <si>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</si>
  <si>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</si>
  <si>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</si>
  <si>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</si>
  <si>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</si>
  <si>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</si>
  <si>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</si>
  <si>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</si>
  <si>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</si>
  <si>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</si>
  <si>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</si>
  <si>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</si>
  <si>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</si>
  <si>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</si>
  <si>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</si>
  <si>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</si>
  <si>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</si>
  <si>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</si>
  <si>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</si>
  <si>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</si>
  <si>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</si>
  <si>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</si>
  <si>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</si>
  <si>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</si>
  <si>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</si>
  <si>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</si>
  <si>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</si>
  <si>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</si>
  <si>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</si>
  <si>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</si>
  <si>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</si>
  <si>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</si>
  <si>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</si>
  <si>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</si>
  <si>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</si>
  <si>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</si>
  <si>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</si>
  <si>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</si>
  <si>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</si>
  <si>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</si>
  <si>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</si>
  <si>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</si>
  <si>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</si>
  <si>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</si>
  <si>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</si>
  <si>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</si>
  <si>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</si>
  <si>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</si>
  <si>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</si>
  <si>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</si>
  <si>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</si>
  <si>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</si>
  <si>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</si>
  <si>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</si>
  <si>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</si>
  <si>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</si>
  <si>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</si>
  <si>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</si>
  <si>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</si>
  <si>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</si>
  <si>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</si>
  <si>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</si>
  <si>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</si>
  <si>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</si>
  <si>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</si>
  <si>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</si>
  <si>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</si>
  <si>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</si>
  <si>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</si>
  <si>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</si>
  <si>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</si>
  <si>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</si>
  <si>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</si>
  <si>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</si>
  <si>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</si>
  <si>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</si>
  <si>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</si>
  <si>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</si>
  <si>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</si>
  <si>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</si>
  <si>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</si>
  <si>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</si>
  <si>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</si>
  <si>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</si>
  <si>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</si>
  <si>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</si>
  <si>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</si>
  <si>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</si>
  <si>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</si>
  <si>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</si>
  <si>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</si>
  <si>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</si>
  <si>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</si>
  <si>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</si>
  <si>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</si>
  <si>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</si>
  <si>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</si>
  <si>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</si>
  <si>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</si>
  <si>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</si>
  <si>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</si>
  <si>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</si>
  <si>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</si>
  <si>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</si>
  <si>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</si>
  <si>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</si>
  <si>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</si>
  <si>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</si>
  <si>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</si>
  <si>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</si>
  <si>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</si>
  <si>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</si>
  <si>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</si>
  <si>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</si>
  <si>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</si>
  <si>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</si>
  <si>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</si>
  <si>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</si>
  <si>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</si>
  <si>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</si>
  <si>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</si>
  <si>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</si>
  <si>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</si>
  <si>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</si>
  <si>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</si>
  <si>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</si>
  <si>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</si>
  <si>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</si>
  <si>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</si>
  <si>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</si>
  <si>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</si>
  <si>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</si>
  <si>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</si>
  <si>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</si>
  <si>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</si>
  <si>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</si>
  <si>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</si>
  <si>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</si>
  <si>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</si>
  <si>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</si>
  <si>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</si>
  <si>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</si>
  <si>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</si>
  <si>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</si>
  <si>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</si>
  <si>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</si>
  <si>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</si>
  <si>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</si>
  <si>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</si>
  <si>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</si>
  <si>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</si>
  <si>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</si>
  <si>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</si>
  <si>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</si>
  <si>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</si>
  <si>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</si>
  <si>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</si>
  <si>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</si>
  <si>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</si>
  <si>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</si>
  <si>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</si>
  <si>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</si>
  <si>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</si>
  <si>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</si>
  <si>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</si>
  <si>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</si>
  <si>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</si>
  <si>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</si>
  <si>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</si>
  <si>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</si>
  <si>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</si>
  <si>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</si>
  <si>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</si>
  <si>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</si>
  <si>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</si>
  <si>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</si>
  <si>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</si>
  <si>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</si>
  <si>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</si>
  <si>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</si>
  <si>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</si>
  <si>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</si>
  <si>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</si>
  <si>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</si>
  <si>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</si>
  <si>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</si>
  <si>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</si>
  <si>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</si>
  <si>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</si>
  <si>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</si>
  <si>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</si>
  <si>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</si>
  <si>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</si>
  <si>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</si>
  <si>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</si>
  <si>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</si>
  <si>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</si>
  <si>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</si>
  <si>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</si>
  <si>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</si>
  <si>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</si>
  <si>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</si>
  <si>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</si>
  <si>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</si>
  <si>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</si>
  <si>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</si>
  <si>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</si>
  <si>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</si>
  <si>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</si>
  <si>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</si>
  <si>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</si>
  <si>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</si>
  <si>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</si>
  <si>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</si>
  <si>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</si>
  <si>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</si>
  <si>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</si>
  <si>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</si>
  <si>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</si>
  <si>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</si>
  <si>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</si>
  <si>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</si>
  <si>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</si>
  <si>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</si>
  <si>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</si>
  <si>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</si>
  <si>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</si>
  <si>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</si>
  <si>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</si>
  <si>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</si>
  <si>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</si>
  <si>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</si>
  <si>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</si>
  <si>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</si>
  <si>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</si>
  <si>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</si>
  <si>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</si>
  <si>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</si>
  <si>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</si>
  <si>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</si>
  <si>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</si>
  <si>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</si>
  <si>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</si>
  <si>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</si>
  <si>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</si>
  <si>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</si>
  <si>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</si>
  <si>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</si>
  <si>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</si>
  <si>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</si>
  <si>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</si>
  <si>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</si>
  <si>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</si>
  <si>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</si>
  <si>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</si>
  <si>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</si>
  <si>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</si>
  <si>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</si>
  <si>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</si>
  <si>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</si>
  <si>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</si>
  <si>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</si>
  <si>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</si>
  <si>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</si>
  <si>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</si>
  <si>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</si>
  <si>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</si>
  <si>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</si>
  <si>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</si>
  <si>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</si>
  <si>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</si>
  <si>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</si>
  <si>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</si>
  <si>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</si>
  <si>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</si>
  <si>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</si>
  <si>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</si>
  <si>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</si>
  <si>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</si>
  <si>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</si>
  <si>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</si>
  <si>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</si>
  <si>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</si>
  <si>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</si>
  <si>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</si>
  <si>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</si>
  <si>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</si>
  <si>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</si>
  <si>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</si>
  <si>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</si>
  <si>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</si>
  <si>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</si>
  <si>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</si>
  <si>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</si>
  <si>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</si>
  <si>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</si>
  <si>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</si>
  <si>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</si>
  <si>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</si>
  <si>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</si>
  <si>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</si>
  <si>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</si>
  <si>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</si>
  <si>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</si>
  <si>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</si>
  <si>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</si>
  <si>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</si>
  <si>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</si>
  <si>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</si>
  <si>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</si>
  <si>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</si>
  <si>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</si>
  <si>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</si>
  <si>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</si>
  <si>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</si>
  <si>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</si>
  <si>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</si>
  <si>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</si>
  <si>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</si>
  <si>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</si>
  <si>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</si>
  <si>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</si>
  <si>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</si>
  <si>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</si>
  <si>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</si>
  <si>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</si>
  <si>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</si>
  <si>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</si>
  <si>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</si>
  <si>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</si>
  <si>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</si>
  <si>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</si>
  <si>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</si>
  <si>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</si>
  <si>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</si>
  <si>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</si>
  <si>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</si>
  <si>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</si>
  <si>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</si>
  <si>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</si>
  <si>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</si>
  <si>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</si>
  <si>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</si>
  <si>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</si>
  <si>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</si>
  <si>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</si>
  <si>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</si>
  <si>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</si>
  <si>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</si>
  <si>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</si>
  <si>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</si>
  <si>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</si>
  <si>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</si>
  <si>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</si>
  <si>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</si>
  <si>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</si>
  <si>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</si>
  <si>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</si>
  <si>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</si>
  <si>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</si>
  <si>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</si>
  <si>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</si>
  <si>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</si>
  <si>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</si>
  <si>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</si>
  <si>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</si>
  <si>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</si>
  <si>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</si>
  <si>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</si>
  <si>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</si>
  <si>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</si>
  <si>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</si>
  <si>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</si>
  <si>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</si>
  <si>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</si>
  <si>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</si>
  <si>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</si>
  <si>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</si>
  <si>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</si>
  <si>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</si>
  <si>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</si>
  <si>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</si>
  <si>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</si>
  <si>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</si>
  <si>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</si>
  <si>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</si>
  <si>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</si>
  <si>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</si>
  <si>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</si>
  <si>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</si>
  <si>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</si>
  <si>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</si>
  <si>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</si>
  <si>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</si>
  <si>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</si>
  <si>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</si>
  <si>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</si>
  <si>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</si>
  <si>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</si>
  <si>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</si>
  <si>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</si>
  <si>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</si>
  <si>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</si>
  <si>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</si>
  <si>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</si>
  <si>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</si>
  <si>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</si>
  <si>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</si>
  <si>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</si>
  <si>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</si>
  <si>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</si>
  <si>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</si>
  <si>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</si>
  <si>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</si>
  <si>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</si>
  <si>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</si>
  <si>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</si>
  <si>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</si>
  <si>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</si>
  <si>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</si>
  <si>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</si>
  <si>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</si>
  <si>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</si>
  <si>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</si>
  <si>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</si>
  <si>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</si>
  <si>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</si>
  <si>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</si>
  <si>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</si>
  <si>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</si>
  <si>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</si>
  <si>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</si>
  <si>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</si>
  <si>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</si>
  <si>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</si>
  <si>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</si>
  <si>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</si>
  <si>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</si>
  <si>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</si>
  <si>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</si>
  <si>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</si>
  <si>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</si>
  <si>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</si>
  <si>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</si>
  <si>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</si>
  <si>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</si>
  <si>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</si>
  <si>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</si>
  <si>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</si>
  <si>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</si>
  <si>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</si>
  <si>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</si>
  <si>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</si>
  <si>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</si>
  <si>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</si>
  <si>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</si>
  <si>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</si>
  <si>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</si>
  <si>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</si>
  <si>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</si>
  <si>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</si>
  <si>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</si>
  <si>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</si>
  <si>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</si>
  <si>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</si>
  <si>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</si>
  <si>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</si>
  <si>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</si>
  <si>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</si>
  <si>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</si>
  <si>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</si>
  <si>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</si>
  <si>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</si>
  <si>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</si>
  <si>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</si>
  <si>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</si>
  <si>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</si>
  <si>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</si>
  <si>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</si>
  <si>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</si>
  <si>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</si>
  <si>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</si>
  <si>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</si>
  <si>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</si>
  <si>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</si>
  <si>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</si>
  <si>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</si>
  <si>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</si>
  <si>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</si>
  <si>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</si>
  <si>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</si>
  <si>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</si>
  <si>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</si>
  <si>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</si>
  <si>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</si>
  <si>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</si>
  <si>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</si>
  <si>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</si>
  <si>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</si>
  <si>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</si>
  <si>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</si>
  <si>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</si>
  <si>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</si>
  <si>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</si>
  <si>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</si>
  <si>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</si>
  <si>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</si>
  <si>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</si>
  <si>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</si>
  <si>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</si>
  <si>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</si>
  <si>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</si>
  <si>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</si>
  <si>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</si>
  <si>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</si>
  <si>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</si>
  <si>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</si>
  <si>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</si>
  <si>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</si>
  <si>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</si>
  <si>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</si>
  <si>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</si>
  <si>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</si>
  <si>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</si>
  <si>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</si>
  <si>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</si>
  <si>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</si>
  <si>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</si>
  <si>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</si>
  <si>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</si>
  <si>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</si>
  <si>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</si>
  <si>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</si>
  <si>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</si>
  <si>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</si>
  <si>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</si>
  <si>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</si>
  <si>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</si>
  <si>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</si>
  <si>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</si>
  <si>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</si>
  <si>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</si>
  <si>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</si>
  <si>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</si>
  <si>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</si>
  <si>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</si>
  <si>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</si>
  <si>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</si>
  <si>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</si>
  <si>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</si>
  <si>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</si>
  <si>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</si>
  <si>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</si>
  <si>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</si>
  <si>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</si>
  <si>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</si>
  <si>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</si>
  <si>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</si>
  <si>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</si>
  <si>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</si>
  <si>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</si>
  <si>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</si>
  <si>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</si>
  <si>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</si>
  <si>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</si>
  <si>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</si>
  <si>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</si>
  <si>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</si>
  <si>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</si>
  <si>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</si>
  <si>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</si>
  <si>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</si>
  <si>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</si>
  <si>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</si>
  <si>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</si>
  <si>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</si>
  <si>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</si>
  <si>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</si>
  <si>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</si>
  <si>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</si>
  <si>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</si>
  <si>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</si>
  <si>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</si>
  <si>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</si>
  <si>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</si>
  <si>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</si>
  <si>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</si>
  <si>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</si>
  <si>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</si>
  <si>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</si>
  <si>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</si>
  <si>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</si>
  <si>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</si>
  <si>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</si>
  <si>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</si>
  <si>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</si>
  <si>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</si>
  <si>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</si>
  <si>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</si>
  <si>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</si>
  <si>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</si>
  <si>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</si>
  <si>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</si>
  <si>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</si>
  <si>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</si>
  <si>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</si>
  <si>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</si>
  <si>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</si>
  <si>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</si>
  <si>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</si>
  <si>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</si>
  <si>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</si>
  <si>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</si>
  <si>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</si>
  <si>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</si>
  <si>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</si>
  <si>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</si>
  <si>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</si>
  <si>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</si>
  <si>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</si>
  <si>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</si>
  <si>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</si>
  <si>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</si>
  <si>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</si>
  <si>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</si>
  <si>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</si>
  <si>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</si>
  <si>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</si>
  <si>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</si>
  <si>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</si>
  <si>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</si>
  <si>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</si>
  <si>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</si>
  <si>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</si>
  <si>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</si>
  <si>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</si>
  <si>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</si>
  <si>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</si>
  <si>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</si>
  <si>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</si>
  <si>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</si>
  <si>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</si>
  <si>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</si>
  <si>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</si>
  <si>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</si>
  <si>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</si>
  <si>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</si>
  <si>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</si>
  <si>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</si>
  <si>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</si>
  <si>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</si>
  <si>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</si>
  <si>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</si>
  <si>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</si>
  <si>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</si>
  <si>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</si>
  <si>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</si>
  <si>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</si>
  <si>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</si>
  <si>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</si>
  <si>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</si>
  <si>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</si>
  <si>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</si>
  <si>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</si>
  <si>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</si>
  <si>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</si>
  <si>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</si>
  <si>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</si>
  <si>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</si>
  <si>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</si>
  <si>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</si>
  <si>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</si>
  <si>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</si>
  <si>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</si>
  <si>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</si>
  <si>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</si>
  <si>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</si>
  <si>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</si>
  <si>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</si>
  <si>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</si>
  <si>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</si>
  <si>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</si>
  <si>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</si>
  <si>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</si>
  <si>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</si>
  <si>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</si>
  <si>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</si>
  <si>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</si>
  <si>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</si>
  <si>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</si>
  <si>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</si>
  <si>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</si>
  <si>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</si>
  <si>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</si>
  <si>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</si>
  <si>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</si>
  <si>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</si>
  <si>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</si>
  <si>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</si>
  <si>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</si>
  <si>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</si>
  <si>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</si>
  <si>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</si>
  <si>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</si>
  <si>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</si>
  <si>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</si>
  <si>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</si>
  <si>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</si>
  <si>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</si>
  <si>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</si>
  <si>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</si>
  <si>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</si>
  <si>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</si>
  <si>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</si>
  <si>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</si>
  <si>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</si>
  <si>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</si>
  <si>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</si>
  <si>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</si>
  <si>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</si>
  <si>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</si>
  <si>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</si>
  <si>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</si>
  <si>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</si>
  <si>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</si>
  <si>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</si>
  <si>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</si>
  <si>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</si>
  <si>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</si>
  <si>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</si>
  <si>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</si>
  <si>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</si>
  <si>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</si>
  <si>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</si>
  <si>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</si>
  <si>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</si>
  <si>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</si>
  <si>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</si>
  <si>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</si>
  <si>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</si>
  <si>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</si>
  <si>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</si>
  <si>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</si>
  <si>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</si>
  <si>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</si>
  <si>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</si>
  <si>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</si>
  <si>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</si>
  <si>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</si>
  <si>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</si>
  <si>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</si>
  <si>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</si>
  <si>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</si>
  <si>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</si>
  <si>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</si>
  <si>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</si>
  <si>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</si>
  <si>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</si>
  <si>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</si>
  <si>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</si>
  <si>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</si>
  <si>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</si>
  <si>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</si>
  <si>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</si>
  <si>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</si>
  <si>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</si>
  <si>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</si>
  <si>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</si>
  <si>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</si>
  <si>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</si>
  <si>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</si>
  <si>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</si>
  <si>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</si>
  <si>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</si>
  <si>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</si>
  <si>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</si>
  <si>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</si>
  <si>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</si>
  <si>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</si>
  <si>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</si>
  <si>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</si>
  <si>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</si>
  <si>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</si>
  <si>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</si>
  <si>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</si>
  <si>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</si>
  <si>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</si>
  <si>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</si>
  <si>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</si>
  <si>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</si>
  <si>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</si>
  <si>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</si>
  <si>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</si>
  <si>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</si>
  <si>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</si>
  <si>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</si>
  <si>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</si>
  <si>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</si>
  <si>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</si>
  <si>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</si>
  <si>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</si>
  <si>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</si>
  <si>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</si>
  <si>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</si>
  <si>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</si>
  <si>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</si>
  <si>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</si>
  <si>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</si>
  <si>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</si>
  <si>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</si>
  <si>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</si>
  <si>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</si>
  <si>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</si>
  <si>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</si>
  <si>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</si>
  <si>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</si>
  <si>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</si>
  <si>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</si>
  <si>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</si>
  <si>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</si>
  <si>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</si>
  <si>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</si>
  <si>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</si>
  <si>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</si>
  <si>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</si>
  <si>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</si>
  <si>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</si>
  <si>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</si>
  <si>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</si>
  <si>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</si>
  <si>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</si>
  <si>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</si>
  <si>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</si>
  <si>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</si>
  <si>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</si>
  <si>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</si>
  <si>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</si>
  <si>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</si>
  <si>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</si>
  <si>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</si>
  <si>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</si>
  <si>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</si>
  <si>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</si>
  <si>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</si>
  <si>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</si>
  <si>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</si>
  <si>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</si>
  <si>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</si>
  <si>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</si>
  <si>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</si>
  <si>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</si>
  <si>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</si>
  <si>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</si>
  <si>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</si>
  <si>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</si>
  <si>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</si>
  <si>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</si>
  <si>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</si>
  <si>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</si>
  <si>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</si>
  <si>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</si>
  <si>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</si>
  <si>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</si>
  <si>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</si>
  <si>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</si>
  <si>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</si>
  <si>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</si>
  <si>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</si>
  <si>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</si>
  <si>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</si>
  <si>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</si>
  <si>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</si>
  <si>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</si>
  <si>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</si>
  <si>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</si>
  <si>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</si>
  <si>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</si>
  <si>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</si>
  <si>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</si>
  <si>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</si>
  <si>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</si>
  <si>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</si>
  <si>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</si>
  <si>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</si>
  <si>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</si>
  <si>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</si>
  <si>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</si>
  <si>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</si>
  <si>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</si>
  <si>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</si>
  <si>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</si>
  <si>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</si>
  <si>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</si>
  <si>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</si>
  <si>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</si>
  <si>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</si>
  <si>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</si>
  <si>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</si>
  <si>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</si>
  <si>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</si>
  <si>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</si>
  <si>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</si>
  <si>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</si>
  <si>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</si>
  <si>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</si>
  <si>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</si>
  <si>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</si>
  <si>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</si>
  <si>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</si>
  <si>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</si>
  <si>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</si>
  <si>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</si>
  <si>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</si>
  <si>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</si>
  <si>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</si>
  <si>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</si>
  <si>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</si>
  <si>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</si>
  <si>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</si>
  <si>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</si>
  <si>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</si>
  <si>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</si>
  <si>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</si>
  <si>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</si>
  <si>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</si>
  <si>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</si>
  <si>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</si>
  <si>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</si>
  <si>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</si>
  <si>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</si>
  <si>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</si>
  <si>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</si>
  <si>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</si>
  <si>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</si>
  <si>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</si>
  <si>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</si>
  <si>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</si>
  <si>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</si>
  <si>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</si>
  <si>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</si>
  <si>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</si>
  <si>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</si>
  <si>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</si>
  <si>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</si>
  <si>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</si>
  <si>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</si>
  <si>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</si>
  <si>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</si>
  <si>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</si>
  <si>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</si>
  <si>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</si>
  <si>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</si>
  <si>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</si>
  <si>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</si>
  <si>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</si>
  <si>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</si>
  <si>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</si>
  <si>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</si>
  <si>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</si>
  <si>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</si>
  <si>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</si>
  <si>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</si>
  <si>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</si>
  <si>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</si>
  <si>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</si>
  <si>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</si>
  <si>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</si>
  <si>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</si>
  <si>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</si>
  <si>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</si>
  <si>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</si>
  <si>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</si>
  <si>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</si>
  <si>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</si>
  <si>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</si>
  <si>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</si>
  <si>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</si>
  <si>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</si>
  <si>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</si>
  <si>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</si>
  <si>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</si>
  <si>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</si>
  <si>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</si>
  <si>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</si>
  <si>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</si>
  <si>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</si>
  <si>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</si>
  <si>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</si>
  <si>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</si>
  <si>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</si>
  <si>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</si>
  <si>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</si>
  <si>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</si>
  <si>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</si>
  <si>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</si>
  <si>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</si>
  <si>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</si>
  <si>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</si>
  <si>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</si>
  <si>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</si>
  <si>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</si>
  <si>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</si>
  <si>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</si>
  <si>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</si>
  <si>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</si>
  <si>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</si>
  <si>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</si>
  <si>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</si>
  <si>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</si>
  <si>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</si>
  <si>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</si>
  <si>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</si>
  <si>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</si>
  <si>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</si>
  <si>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</si>
  <si>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</si>
  <si>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</si>
  <si>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</si>
  <si>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</si>
  <si>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</si>
  <si>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</si>
  <si>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</si>
  <si>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</si>
  <si>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</si>
  <si>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</si>
  <si>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</si>
  <si>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</si>
  <si>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</si>
  <si>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</si>
  <si>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</si>
  <si>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</si>
  <si>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</si>
  <si>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</si>
  <si>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</si>
  <si>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</si>
  <si>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</si>
  <si>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</si>
  <si>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</si>
  <si>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</si>
  <si>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</si>
  <si>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</si>
  <si>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</si>
  <si>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</si>
  <si>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</si>
  <si>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</si>
  <si>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</si>
  <si>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</si>
  <si>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</si>
  <si>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</si>
  <si>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</si>
  <si>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</si>
  <si>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</si>
  <si>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</si>
  <si>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</si>
  <si>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</si>
  <si>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</si>
  <si>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</si>
  <si>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</si>
  <si>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</si>
  <si>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</si>
  <si>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</si>
  <si>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</si>
  <si>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</si>
  <si>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</si>
  <si>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</si>
  <si>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</si>
  <si>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</si>
  <si>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</si>
  <si>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</si>
  <si>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</si>
  <si>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</si>
  <si>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</si>
  <si>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</si>
  <si>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</si>
  <si>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</si>
  <si>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</si>
  <si>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</si>
  <si>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</si>
  <si>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</si>
  <si>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</si>
  <si>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</si>
  <si>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</si>
  <si>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</si>
  <si>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</si>
  <si>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</si>
  <si>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</si>
  <si>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</si>
  <si>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</si>
  <si>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</si>
  <si>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</si>
  <si>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</si>
  <si>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</si>
  <si>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</si>
  <si>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</si>
  <si>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</si>
  <si>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</si>
  <si>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</si>
  <si>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</si>
  <si>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</si>
  <si>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</si>
  <si>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</si>
  <si>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</si>
  <si>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</si>
  <si>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</si>
  <si>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</si>
  <si>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</si>
  <si>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</si>
  <si>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</si>
  <si>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</si>
  <si>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</si>
  <si>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</si>
  <si>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</si>
  <si>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</si>
  <si>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</si>
  <si>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</si>
  <si>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</si>
  <si>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</si>
  <si>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</si>
  <si>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</si>
  <si>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</si>
  <si>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</si>
  <si>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</si>
  <si>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</si>
  <si>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</si>
  <si>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</si>
  <si>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</si>
  <si>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</si>
  <si>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</si>
  <si>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</si>
  <si>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</si>
  <si>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</si>
  <si>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</si>
  <si>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</si>
  <si>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</si>
  <si>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</si>
  <si>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</si>
  <si>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</si>
  <si>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</si>
  <si>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</si>
  <si>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</si>
  <si>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</si>
  <si>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</si>
  <si>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</si>
  <si>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</si>
  <si>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</si>
  <si>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</si>
  <si>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</si>
  <si>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</si>
  <si>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</si>
  <si>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</si>
  <si>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</si>
  <si>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</si>
  <si>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</si>
  <si>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</si>
  <si>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</si>
  <si>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</si>
  <si>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</si>
  <si>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</si>
  <si>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</si>
  <si>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</si>
  <si>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</si>
  <si>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</si>
  <si>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</si>
  <si>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</si>
  <si>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</si>
  <si>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</si>
  <si>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</si>
  <si>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</si>
  <si>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</si>
  <si>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</si>
  <si>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</si>
  <si>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</si>
  <si>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</si>
  <si>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</si>
  <si>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</si>
  <si>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</si>
  <si>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</si>
  <si>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</si>
  <si>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</si>
  <si>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</si>
  <si>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</si>
  <si>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</si>
  <si>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</si>
  <si>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</si>
  <si>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</si>
  <si>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</si>
  <si>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</si>
  <si>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</si>
  <si>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</si>
  <si>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</si>
  <si>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</si>
  <si>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</si>
  <si>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</si>
  <si>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</si>
  <si>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</si>
  <si>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</si>
  <si>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</si>
  <si>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</si>
  <si>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</si>
  <si>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</si>
  <si>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</si>
  <si>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</si>
  <si>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</si>
  <si>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</si>
  <si>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</si>
  <si>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</si>
  <si>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</si>
  <si>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</si>
  <si>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</si>
  <si>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</si>
  <si>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</si>
  <si>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</si>
  <si>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</si>
  <si>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</si>
  <si>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</si>
  <si>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</si>
  <si>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</si>
  <si>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</si>
  <si>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</si>
  <si>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</si>
  <si>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</si>
  <si>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</si>
  <si>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</si>
  <si>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</si>
  <si>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</si>
  <si>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</si>
  <si>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</si>
  <si>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</si>
  <si>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</si>
  <si>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</si>
  <si>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</si>
  <si>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</si>
  <si>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</si>
  <si>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</si>
  <si>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</si>
  <si>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</si>
  <si>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</si>
  <si>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</si>
  <si>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</si>
  <si>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</si>
  <si>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</si>
  <si>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</si>
  <si>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</si>
  <si>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</si>
  <si>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</si>
  <si>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</si>
  <si>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</si>
  <si>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</si>
  <si>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</si>
  <si>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</si>
  <si>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</si>
  <si>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</si>
  <si>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</si>
  <si>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</si>
  <si>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</si>
  <si>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</si>
  <si>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</si>
  <si>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</si>
  <si>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</si>
  <si>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</si>
  <si>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</si>
  <si>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</si>
  <si>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</si>
  <si>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</si>
  <si>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</si>
  <si>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</si>
  <si>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</si>
  <si>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</si>
  <si>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</si>
  <si>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</si>
  <si>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</si>
  <si>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</si>
  <si>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</si>
  <si>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</si>
  <si>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</si>
  <si>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</si>
  <si>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</si>
  <si>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</si>
  <si>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</si>
  <si>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</si>
  <si>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</si>
  <si>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</si>
  <si>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</si>
  <si>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</si>
  <si>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</si>
  <si>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</si>
  <si>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</si>
  <si>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</si>
  <si>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</si>
  <si>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</si>
  <si>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</si>
  <si>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</si>
  <si>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</si>
  <si>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</si>
  <si>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</si>
  <si>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</si>
  <si>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</si>
  <si>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</si>
  <si>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</si>
  <si>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</si>
  <si>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</si>
  <si>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</si>
  <si>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</si>
  <si>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</si>
  <si>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</si>
  <si>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</si>
  <si>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</si>
  <si>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</si>
  <si>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</si>
  <si>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</si>
  <si>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</si>
  <si>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</si>
  <si>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</si>
  <si>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</si>
  <si>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</si>
  <si>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</si>
  <si>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</si>
  <si>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</si>
  <si>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</si>
  <si>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</si>
  <si>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</si>
  <si>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</si>
  <si>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</si>
  <si>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</si>
  <si>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</si>
  <si>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</si>
  <si>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</si>
  <si>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</si>
  <si>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</si>
  <si>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</si>
  <si>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</si>
  <si>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</si>
  <si>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</si>
  <si>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</si>
  <si>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</si>
  <si>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</si>
  <si>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</si>
  <si>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</si>
  <si>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</si>
  <si>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</si>
  <si>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</si>
  <si>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</si>
  <si>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</si>
  <si>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</si>
  <si>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</si>
  <si>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</si>
  <si>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</si>
  <si>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</si>
  <si>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</si>
  <si>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</si>
  <si>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</si>
  <si>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</si>
  <si>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</si>
  <si>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</si>
  <si>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</si>
  <si>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</si>
  <si>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</si>
  <si>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</si>
  <si>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</si>
  <si>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</si>
  <si>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</si>
  <si>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</si>
  <si>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</si>
  <si>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</si>
  <si>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</si>
  <si>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</si>
  <si>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</si>
  <si>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</si>
  <si>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</si>
  <si>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</si>
  <si>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</si>
  <si>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</si>
  <si>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</si>
  <si>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</si>
  <si>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</si>
  <si>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</si>
  <si>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</si>
  <si>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</si>
  <si>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</si>
  <si>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</si>
  <si>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</si>
  <si>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</si>
  <si>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</si>
  <si>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</si>
  <si>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</si>
  <si>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</si>
  <si>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</si>
  <si>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</si>
  <si>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</si>
  <si>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</si>
  <si>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</si>
  <si>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</si>
  <si>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</si>
  <si>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</si>
  <si>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</si>
  <si>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</si>
  <si>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</si>
  <si>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</si>
  <si>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</si>
  <si>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</si>
  <si>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</si>
  <si>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</si>
  <si>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</si>
  <si>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</si>
  <si>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</si>
  <si>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</si>
  <si>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</si>
  <si>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</si>
  <si>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</si>
  <si>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</si>
  <si>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</si>
  <si>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</si>
  <si>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</si>
  <si>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</si>
  <si>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</si>
  <si>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</si>
  <si>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</si>
  <si>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</si>
  <si>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</si>
  <si>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</si>
  <si>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</si>
  <si>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</si>
  <si>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</si>
  <si>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</si>
  <si>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</si>
  <si>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</si>
  <si>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</si>
  <si>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</si>
  <si>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</si>
  <si>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</si>
  <si>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</si>
  <si>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</si>
  <si>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</si>
  <si>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</si>
  <si>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</si>
  <si>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</si>
  <si>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</si>
  <si>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</si>
  <si>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</si>
  <si>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</si>
  <si>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</si>
  <si>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</si>
  <si>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</si>
  <si>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</si>
  <si>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</si>
  <si>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</si>
  <si>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</si>
  <si>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</si>
  <si>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</si>
  <si>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</si>
  <si>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</si>
  <si>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</si>
  <si>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</si>
  <si>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</si>
  <si>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</si>
  <si>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</si>
  <si>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</si>
  <si>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</si>
  <si>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</si>
  <si>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</si>
  <si>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</si>
  <si>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</si>
  <si>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</si>
  <si>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</si>
  <si>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</si>
  <si>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</si>
  <si>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</si>
  <si>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</si>
  <si>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</si>
  <si>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</si>
  <si>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</si>
  <si>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</si>
  <si>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</si>
  <si>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</si>
  <si>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</si>
  <si>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</si>
  <si>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</si>
  <si>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</si>
  <si>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</si>
  <si>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</si>
  <si>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</si>
  <si>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</si>
  <si>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</si>
  <si>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</si>
  <si>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</si>
  <si>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</si>
  <si>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</si>
  <si>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</si>
  <si>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</si>
  <si>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</si>
  <si>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</si>
  <si>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</si>
  <si>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</si>
  <si>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</si>
  <si>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</si>
  <si>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</si>
  <si>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</si>
  <si>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</si>
  <si>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</si>
  <si>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</si>
  <si>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</si>
  <si>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</si>
  <si>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</si>
  <si>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</si>
  <si>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</si>
  <si>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</si>
  <si>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</si>
  <si>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</si>
  <si>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</si>
  <si>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</si>
  <si>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</si>
  <si>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</si>
  <si>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</si>
  <si>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</si>
  <si>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</si>
  <si>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</si>
  <si>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</si>
  <si>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</si>
  <si>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</si>
  <si>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</si>
  <si>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</si>
  <si>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</si>
  <si>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</si>
  <si>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</si>
  <si>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</si>
  <si>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</si>
  <si>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</si>
  <si>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</si>
  <si>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</si>
  <si>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</si>
  <si>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</si>
  <si>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</si>
  <si>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</si>
  <si>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</si>
  <si>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</si>
  <si>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</si>
  <si>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</si>
  <si>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</si>
  <si>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</si>
  <si>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</si>
  <si>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</si>
  <si>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</si>
  <si>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</si>
  <si>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</si>
  <si>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</si>
  <si>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</si>
  <si>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</si>
  <si>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</si>
  <si>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</si>
  <si>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</si>
  <si>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</si>
  <si>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</si>
  <si>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</si>
  <si>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</si>
  <si>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</si>
  <si>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</si>
  <si>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</si>
  <si>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</si>
  <si>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</si>
  <si>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</si>
  <si>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</si>
  <si>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</si>
  <si>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</si>
  <si>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</si>
  <si>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</si>
  <si>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</si>
  <si>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</si>
  <si>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</si>
  <si>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</si>
  <si>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</si>
  <si>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</si>
  <si>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</si>
  <si>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</si>
  <si>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</si>
  <si>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</si>
  <si>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</si>
  <si>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</si>
  <si>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</si>
  <si>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</si>
  <si>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</si>
  <si>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</si>
  <si>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</si>
  <si>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</si>
  <si>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</si>
  <si>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</si>
  <si>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</si>
  <si>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</si>
  <si>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</si>
  <si>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</si>
  <si>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</si>
  <si>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</si>
  <si>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</si>
  <si>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</si>
  <si>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</si>
  <si>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</si>
  <si>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</si>
  <si>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</si>
  <si>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</si>
  <si>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</si>
  <si>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</si>
  <si>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</si>
  <si>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</si>
  <si>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</si>
  <si>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</si>
  <si>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</si>
  <si>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</si>
  <si>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</si>
  <si>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</si>
  <si>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</si>
  <si>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</si>
  <si>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</si>
  <si>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</si>
  <si>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</si>
  <si>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</si>
  <si>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</si>
  <si>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</si>
  <si>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</si>
  <si>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</si>
  <si>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</si>
  <si>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</si>
  <si>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</si>
  <si>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</si>
  <si>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</si>
  <si>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</si>
  <si>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</si>
  <si>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</si>
  <si>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</si>
  <si>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</si>
  <si>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</si>
  <si>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</si>
  <si>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</si>
  <si>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</si>
  <si>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</si>
  <si>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</si>
  <si>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</si>
  <si>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</si>
  <si>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</si>
  <si>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</si>
  <si>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</si>
  <si>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</si>
  <si>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</si>
  <si>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</si>
  <si>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</si>
  <si>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</si>
  <si>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</si>
  <si>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</si>
  <si>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</si>
  <si>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</si>
  <si>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</si>
  <si>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</si>
  <si>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</si>
  <si>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</si>
  <si>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</si>
  <si>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</si>
  <si>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</si>
  <si>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</si>
  <si>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</si>
  <si>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</si>
  <si>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</si>
  <si>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</si>
  <si>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</si>
  <si>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</si>
  <si>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</si>
  <si>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</si>
  <si>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</si>
  <si>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</si>
  <si>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</si>
  <si>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</si>
  <si>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</si>
  <si>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</si>
  <si>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</si>
  <si>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</si>
  <si>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</si>
  <si>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</si>
  <si>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</si>
  <si>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</si>
  <si>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</si>
  <si>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</si>
  <si>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</si>
  <si>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</si>
  <si>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</si>
  <si>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</si>
  <si>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</si>
  <si>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</si>
  <si>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</si>
  <si>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</si>
  <si>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</si>
  <si>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</si>
  <si>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</si>
  <si>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</si>
  <si>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</si>
  <si>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</si>
  <si>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</si>
  <si>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</si>
  <si>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</si>
  <si>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</si>
  <si>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</si>
  <si>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</si>
  <si>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</si>
  <si>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</si>
  <si>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</si>
  <si>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</si>
  <si>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</si>
  <si>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</si>
  <si>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</si>
  <si>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</si>
  <si>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</si>
  <si>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</si>
  <si>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</si>
  <si>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</si>
  <si>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</si>
  <si>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</si>
  <si>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</si>
  <si>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</si>
  <si>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</si>
  <si>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</si>
  <si>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</si>
  <si>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</si>
  <si>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</si>
  <si>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</si>
  <si>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</si>
  <si>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</si>
  <si>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</si>
  <si>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</si>
  <si>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</si>
  <si>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</si>
  <si>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</si>
  <si>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</si>
  <si>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</si>
  <si>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</si>
  <si>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</si>
  <si>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</si>
  <si>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</si>
  <si>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</si>
  <si>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</si>
  <si>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</si>
  <si>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</si>
  <si>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</si>
  <si>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</si>
  <si>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</si>
  <si>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</si>
  <si>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</si>
  <si>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</si>
  <si>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</si>
  <si>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</si>
  <si>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</si>
  <si>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</si>
  <si>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</si>
  <si>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</si>
  <si>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</si>
  <si>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</si>
  <si>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</si>
  <si>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</si>
  <si>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</si>
  <si>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</si>
  <si>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</si>
  <si>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</si>
  <si>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</si>
  <si>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</si>
  <si>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</si>
  <si>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</si>
  <si>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</si>
  <si>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</si>
  <si>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</si>
  <si>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</si>
  <si>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</si>
  <si>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</si>
  <si>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</si>
  <si>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</si>
  <si>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</si>
  <si>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</si>
  <si>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</si>
  <si>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</si>
  <si>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</si>
  <si>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</si>
  <si>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</si>
  <si>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</si>
  <si>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</si>
  <si>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</si>
  <si>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</si>
  <si>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</si>
  <si>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</si>
  <si>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</si>
  <si>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</si>
  <si>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</si>
  <si>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</si>
  <si>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</si>
  <si>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</si>
  <si>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</si>
  <si>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</si>
  <si>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</si>
  <si>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</si>
  <si>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</si>
  <si>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</si>
  <si>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</si>
  <si>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</si>
  <si>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</si>
  <si>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</si>
  <si>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</si>
  <si>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</si>
  <si>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</si>
  <si>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</si>
  <si>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</si>
  <si>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</si>
  <si>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</si>
  <si>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</si>
  <si>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</si>
  <si>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</si>
  <si>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</si>
  <si>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</si>
  <si>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</si>
  <si>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</si>
  <si>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</si>
  <si>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</si>
  <si>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</si>
  <si>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</si>
  <si>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</si>
  <si>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</si>
  <si>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</si>
  <si>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</si>
  <si>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</si>
  <si>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</si>
  <si>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</si>
  <si>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</si>
  <si>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</si>
  <si>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</si>
  <si>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</si>
  <si>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</si>
  <si>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</si>
  <si>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</si>
  <si>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</si>
  <si>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</si>
  <si>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</si>
  <si>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</si>
  <si>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</si>
  <si>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</si>
  <si>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</si>
  <si>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</si>
  <si>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</si>
  <si>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</si>
  <si>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</si>
  <si>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</si>
  <si>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</si>
  <si>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</si>
  <si>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</si>
  <si>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</si>
  <si>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</si>
  <si>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</si>
  <si>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</si>
  <si>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</si>
  <si>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</si>
  <si>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</si>
  <si>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</si>
  <si>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</si>
  <si>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</si>
  <si>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</si>
  <si>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</si>
  <si>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</si>
  <si>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</si>
  <si>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</si>
  <si>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</si>
  <si>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</si>
  <si>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</si>
  <si>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</si>
  <si>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</si>
  <si>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</si>
  <si>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</si>
  <si>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</si>
  <si>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</si>
  <si>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</si>
  <si>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</si>
  <si>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</si>
  <si>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</si>
  <si>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</si>
  <si>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</si>
  <si>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</si>
  <si>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</si>
  <si>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</si>
  <si>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</si>
  <si>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</si>
  <si>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</si>
  <si>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</si>
  <si>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</si>
  <si>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</si>
  <si>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</si>
  <si>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</si>
  <si>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</si>
  <si>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</si>
  <si>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</si>
  <si>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</si>
  <si>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</si>
  <si>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</si>
  <si>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</si>
  <si>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</si>
  <si>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</si>
  <si>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</si>
  <si>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</si>
  <si>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</si>
  <si>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</si>
  <si>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</si>
  <si>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</si>
  <si>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</si>
  <si>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</si>
  <si>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</si>
  <si>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</si>
  <si>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</si>
  <si>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</si>
  <si>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</si>
  <si>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</si>
  <si>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</si>
  <si>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</si>
  <si>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</si>
  <si>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</si>
  <si>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</si>
  <si>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</si>
  <si>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</si>
  <si>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</si>
  <si>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</si>
  <si>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</si>
  <si>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</si>
  <si>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</si>
  <si>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</si>
  <si>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</si>
  <si>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</si>
  <si>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</si>
  <si>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</si>
  <si>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</si>
  <si>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</si>
  <si>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</si>
  <si>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</si>
  <si>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</si>
  <si>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</si>
  <si>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</si>
  <si>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</si>
  <si>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</si>
  <si>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</si>
  <si>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</si>
  <si>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</si>
  <si>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</si>
  <si>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</si>
  <si>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</si>
  <si>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</si>
  <si>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</si>
  <si>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</si>
  <si>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</si>
  <si>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</si>
  <si>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</si>
  <si>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</si>
  <si>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</si>
  <si>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</si>
  <si>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</si>
  <si>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</si>
  <si>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</si>
  <si>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</si>
  <si>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</si>
  <si>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</si>
  <si>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</si>
  <si>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</si>
  <si>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</si>
  <si>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</si>
  <si>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</si>
  <si>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</si>
  <si>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</si>
  <si>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</si>
  <si>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</si>
  <si>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</si>
  <si>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</si>
  <si>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</si>
  <si>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</si>
  <si>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</si>
  <si>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</si>
  <si>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</si>
  <si>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</si>
  <si>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</si>
  <si>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</si>
  <si>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</si>
  <si>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</si>
  <si>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</si>
  <si>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</si>
  <si>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</si>
  <si>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</si>
  <si>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</si>
  <si>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</si>
  <si>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</si>
  <si>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</si>
  <si>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</si>
  <si>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</si>
  <si>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</si>
  <si>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</si>
  <si>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</si>
  <si>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</si>
  <si>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</si>
  <si>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</si>
  <si>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</si>
  <si>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</si>
  <si>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</si>
  <si>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</si>
  <si>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</si>
  <si>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</si>
  <si>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</si>
  <si>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</si>
  <si>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</si>
  <si>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</si>
  <si>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</si>
  <si>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</si>
  <si>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</si>
  <si>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</si>
  <si>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</si>
  <si>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</si>
  <si>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</si>
  <si>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</si>
  <si>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</si>
  <si>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</si>
  <si>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</si>
  <si>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</si>
  <si>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</si>
  <si>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</si>
  <si>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</si>
  <si>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</si>
  <si>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</si>
  <si>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</si>
  <si>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</si>
  <si>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</si>
  <si>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</si>
  <si>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</si>
  <si>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</si>
  <si>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</si>
  <si>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</si>
  <si>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</si>
  <si>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</si>
  <si>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</si>
  <si>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</si>
  <si>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</si>
  <si>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</si>
  <si>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</si>
  <si>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</si>
  <si>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</si>
  <si>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</si>
  <si>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</si>
  <si>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</si>
  <si>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</si>
  <si>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</si>
  <si>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</si>
  <si>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</si>
  <si>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</si>
  <si>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</si>
  <si>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</si>
  <si>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</si>
  <si>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</si>
  <si>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</si>
  <si>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</si>
  <si>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</si>
  <si>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</si>
  <si>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</si>
  <si>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</si>
  <si>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</si>
  <si>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</si>
  <si>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</si>
  <si>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</si>
  <si>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</si>
  <si>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</si>
  <si>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</si>
  <si>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</si>
  <si>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</si>
  <si>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</si>
  <si>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</si>
  <si>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</si>
  <si>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</si>
  <si>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</si>
  <si>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</si>
  <si>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</si>
  <si>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</si>
  <si>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</si>
  <si>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</si>
  <si>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</si>
  <si>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</si>
  <si>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</si>
  <si>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</si>
  <si>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</si>
  <si>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</si>
  <si>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</si>
  <si>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</si>
  <si>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</si>
  <si>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</si>
  <si>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</si>
  <si>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</si>
  <si>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</si>
  <si>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</si>
  <si>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</si>
  <si>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</si>
  <si>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</si>
  <si>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</si>
  <si>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</si>
  <si>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</si>
  <si>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</si>
  <si>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</si>
  <si>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</si>
  <si>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</si>
  <si>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</si>
  <si>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</si>
  <si>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</si>
  <si>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</si>
  <si>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</si>
  <si>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</si>
  <si>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</si>
  <si>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</si>
  <si>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</si>
  <si>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</si>
  <si>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</si>
  <si>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</si>
  <si>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</si>
  <si>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</si>
  <si>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</si>
  <si>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</si>
  <si>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</si>
  <si>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</si>
  <si>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</si>
  <si>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</si>
  <si>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</si>
  <si>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</si>
  <si>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</si>
  <si>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</si>
  <si>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</si>
  <si>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</si>
  <si>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</si>
  <si>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</si>
  <si>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</si>
  <si>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</si>
  <si>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</si>
  <si>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</si>
  <si>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</si>
  <si>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</si>
  <si>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</si>
  <si>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</si>
  <si>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</si>
  <si>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</si>
  <si>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</si>
  <si>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</si>
  <si>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</si>
  <si>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</si>
  <si>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</si>
  <si>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</si>
  <si>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</si>
  <si>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</si>
  <si>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</si>
  <si>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</si>
  <si>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</si>
  <si>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</si>
  <si>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</si>
  <si>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</si>
  <si>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</si>
  <si>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</si>
  <si>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</si>
  <si>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</si>
  <si>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</si>
  <si>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</si>
  <si>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</si>
  <si>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</si>
  <si>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</si>
  <si>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</si>
  <si>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</si>
  <si>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</si>
  <si>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</si>
  <si>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</si>
  <si>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</si>
  <si>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</si>
  <si>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</si>
  <si>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</si>
  <si>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</si>
  <si>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</si>
  <si>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</si>
  <si>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</si>
  <si>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</si>
  <si>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</si>
  <si>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</si>
  <si>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</si>
  <si>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</si>
  <si>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</si>
  <si>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</si>
  <si>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</si>
  <si>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</si>
  <si>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</si>
  <si>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</si>
  <si>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</si>
  <si>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</si>
  <si>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</si>
  <si>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</si>
  <si>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</si>
  <si>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</si>
  <si>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</si>
  <si>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</si>
  <si>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</si>
  <si>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</si>
  <si>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</si>
  <si>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</si>
  <si>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</si>
  <si>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</si>
  <si>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</si>
  <si>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</si>
  <si>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</si>
  <si>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</si>
  <si>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</si>
  <si>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</si>
  <si>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</si>
  <si>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</si>
  <si>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</si>
  <si>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</si>
  <si>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</si>
  <si>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</si>
  <si>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</si>
  <si>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</si>
  <si>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</si>
  <si>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</si>
  <si>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</si>
  <si>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</si>
  <si>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</si>
  <si>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</si>
  <si>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</si>
  <si>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</si>
  <si>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</si>
  <si>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</si>
  <si>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</si>
  <si>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</si>
  <si>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</si>
  <si>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</si>
  <si>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</si>
  <si>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</si>
  <si>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</si>
  <si>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</si>
  <si>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</si>
  <si>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</si>
  <si>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</si>
  <si>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</si>
  <si>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</si>
  <si>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</si>
  <si>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</si>
  <si>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</si>
  <si>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</si>
  <si>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</si>
  <si>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</si>
  <si>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</si>
  <si>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</si>
  <si>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</si>
  <si>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</si>
  <si>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</si>
  <si>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</si>
  <si>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</si>
  <si>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</si>
  <si>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</si>
  <si>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</si>
  <si>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</si>
  <si>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</si>
  <si>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</si>
  <si>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</si>
  <si>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</si>
  <si>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</si>
  <si>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</si>
  <si>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</si>
  <si>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</si>
  <si>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</si>
  <si>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</si>
  <si>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</si>
  <si>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</si>
  <si>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</si>
  <si>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</si>
  <si>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</si>
  <si>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</si>
  <si>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</si>
  <si>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</si>
  <si>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</si>
  <si>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</si>
  <si>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</si>
  <si>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</si>
  <si>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</si>
  <si>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</si>
  <si>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</si>
  <si>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</si>
  <si>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</si>
  <si>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</si>
  <si>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</si>
  <si>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</si>
  <si>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</si>
  <si>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</si>
  <si>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</si>
  <si>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</si>
  <si>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</si>
  <si>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</si>
  <si>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</si>
  <si>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</si>
  <si>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</si>
  <si>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</si>
  <si>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</si>
  <si>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</si>
  <si>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</si>
  <si>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</si>
  <si>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</si>
  <si>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</si>
  <si>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</si>
  <si>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</si>
  <si>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</si>
  <si>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</si>
  <si>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</si>
  <si>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</si>
  <si>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</si>
  <si>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</si>
  <si>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</si>
  <si>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</si>
  <si>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</si>
  <si>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</si>
  <si>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</si>
  <si>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</si>
  <si>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</si>
  <si>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</si>
  <si>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</si>
  <si>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</si>
  <si>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</si>
  <si>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</si>
  <si>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</si>
  <si>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</si>
  <si>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</si>
  <si>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</si>
  <si>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</si>
  <si>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</si>
  <si>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</si>
  <si>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</si>
  <si>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</si>
  <si>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</si>
  <si>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</si>
  <si>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</si>
  <si>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</si>
  <si>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</si>
  <si>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</si>
  <si>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</si>
  <si>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</si>
  <si>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</si>
  <si>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</si>
  <si>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</si>
  <si>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</si>
  <si>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</si>
  <si>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</si>
  <si>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</si>
  <si>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</si>
  <si>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</si>
  <si>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</si>
  <si>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</si>
  <si>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</si>
  <si>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</si>
  <si>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</si>
  <si>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</si>
  <si>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</si>
  <si>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</si>
  <si>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</si>
  <si>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</si>
  <si>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</si>
  <si>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</si>
  <si>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</si>
  <si>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</si>
  <si>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</si>
  <si>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</si>
  <si>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</si>
  <si>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</si>
  <si>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</si>
  <si>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</si>
  <si>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</si>
  <si>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</si>
  <si>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</si>
  <si>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</si>
  <si>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</si>
  <si>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</si>
  <si>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</si>
  <si>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</si>
  <si>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</si>
  <si>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</si>
  <si>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</si>
  <si>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</si>
  <si>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</si>
  <si>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</si>
  <si>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</si>
  <si>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</si>
  <si>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</si>
  <si>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</si>
  <si>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</si>
  <si>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</si>
  <si>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</si>
  <si>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</si>
  <si>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</si>
  <si>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</si>
  <si>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</si>
  <si>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</si>
  <si>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</si>
  <si>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</si>
  <si>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</si>
  <si>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</si>
  <si>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</si>
  <si>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</si>
  <si>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</si>
  <si>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</si>
  <si>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</si>
  <si>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</si>
  <si>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</si>
  <si>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</si>
  <si>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</si>
  <si>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</si>
  <si>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</si>
  <si>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</si>
  <si>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</si>
  <si>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</si>
  <si>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</si>
  <si>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</si>
  <si>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</si>
  <si>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</si>
  <si>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</si>
  <si>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</si>
  <si>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</si>
  <si>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</si>
  <si>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</si>
  <si>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</si>
  <si>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</si>
  <si>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</si>
  <si>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</si>
  <si>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</si>
  <si>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</si>
  <si>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</si>
  <si>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</si>
  <si>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</si>
  <si>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</si>
  <si>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</si>
  <si>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</si>
  <si>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</si>
  <si>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</si>
  <si>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</si>
  <si>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</si>
  <si>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</si>
  <si>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</si>
  <si>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</si>
  <si>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</si>
  <si>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</si>
  <si>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</si>
  <si>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</si>
  <si>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</si>
  <si>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</si>
  <si>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</si>
  <si>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</si>
  <si>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</si>
  <si>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</si>
  <si>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</si>
  <si>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</si>
  <si>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</si>
  <si>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</si>
  <si>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</si>
  <si>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</si>
  <si>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</si>
  <si>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</si>
  <si>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</si>
  <si>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</si>
  <si>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</si>
  <si>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</si>
  <si>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</si>
  <si>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</si>
  <si>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</si>
  <si>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</si>
  <si>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</si>
  <si>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</si>
  <si>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</si>
  <si>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</si>
  <si>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</si>
  <si>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</si>
  <si>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</si>
  <si>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</si>
  <si>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</si>
  <si>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</si>
  <si>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</si>
  <si>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</si>
  <si>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</si>
  <si>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</si>
  <si>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</si>
  <si>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</si>
  <si>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</si>
  <si>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</si>
  <si>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</si>
  <si>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</si>
  <si>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</si>
  <si>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</si>
  <si>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</si>
  <si>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</si>
  <si>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</si>
  <si>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</si>
  <si>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</si>
  <si>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</si>
  <si>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</si>
  <si>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</si>
  <si>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</si>
  <si>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</si>
  <si>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</si>
  <si>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</si>
  <si>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</si>
  <si>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</si>
  <si>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</si>
  <si>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</si>
  <si>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</si>
  <si>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</si>
  <si>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</si>
  <si>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</si>
  <si>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</si>
  <si>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</si>
  <si>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</si>
  <si>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</si>
  <si>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</si>
  <si>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</si>
  <si>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</si>
  <si>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</si>
  <si>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</si>
  <si>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</si>
  <si>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</si>
  <si>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</si>
  <si>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</si>
  <si>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</si>
  <si>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</si>
  <si>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</si>
  <si>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</si>
  <si>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</si>
  <si>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</si>
  <si>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</si>
  <si>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</si>
  <si>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</si>
  <si>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</si>
  <si>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</si>
  <si>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</si>
  <si>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</si>
  <si>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</si>
  <si>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</si>
  <si>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</si>
  <si>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</si>
  <si>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</si>
  <si>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</si>
  <si>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</si>
  <si>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</si>
  <si>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</si>
  <si>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</si>
  <si>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</si>
  <si>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</si>
  <si>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</si>
  <si>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</si>
  <si>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</si>
  <si>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</si>
  <si>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</si>
  <si>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</si>
  <si>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</si>
  <si>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</si>
  <si>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</si>
  <si>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</si>
  <si>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</si>
  <si>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</si>
  <si>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</si>
  <si>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</si>
  <si>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</si>
  <si>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</si>
  <si>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</si>
  <si>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</si>
  <si>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</si>
  <si>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</si>
  <si>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</si>
  <si>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</si>
  <si>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</si>
  <si>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</si>
  <si>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</si>
  <si>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</si>
  <si>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</si>
  <si>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</si>
  <si>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</si>
  <si>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</si>
  <si>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</si>
  <si>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</si>
  <si>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</si>
  <si>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</si>
  <si>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</si>
  <si>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</si>
  <si>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</si>
  <si>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</si>
  <si>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</si>
  <si>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</si>
  <si>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</si>
  <si>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</si>
  <si>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</si>
  <si>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</si>
  <si>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</si>
  <si>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</si>
  <si>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</si>
  <si>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</si>
  <si>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</si>
  <si>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</si>
  <si>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</si>
  <si>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</si>
  <si>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</si>
  <si>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</si>
  <si>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</si>
  <si>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</si>
  <si>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</si>
  <si>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</si>
  <si>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</si>
  <si>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</si>
  <si>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</si>
  <si>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</si>
  <si>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</si>
  <si>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</si>
  <si>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</si>
  <si>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</si>
  <si>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</si>
  <si>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</si>
  <si>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</si>
  <si>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</si>
  <si>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</si>
  <si>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</si>
  <si>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</si>
  <si>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</si>
  <si>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</si>
  <si>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</si>
  <si>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</si>
  <si>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</si>
  <si>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</si>
  <si>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</si>
  <si>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</si>
  <si>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</si>
  <si>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</si>
  <si>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</si>
  <si>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</si>
  <si>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</si>
  <si>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</si>
  <si>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</si>
  <si>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</si>
  <si>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</si>
  <si>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</si>
  <si>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</si>
  <si>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</si>
  <si>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</si>
  <si>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</si>
  <si>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</si>
  <si>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</si>
  <si>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</si>
  <si>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</si>
  <si>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</si>
  <si>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</si>
  <si>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</si>
  <si>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</si>
  <si>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</si>
  <si>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</si>
  <si>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</si>
  <si>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</si>
  <si>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</si>
  <si>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</si>
  <si>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</si>
  <si>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</si>
  <si>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</si>
  <si>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</si>
  <si>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</si>
  <si>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</si>
  <si>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</si>
  <si>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</si>
  <si>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</si>
  <si>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</si>
  <si>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</si>
  <si>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</si>
  <si>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</si>
  <si>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</si>
  <si>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</si>
  <si>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</si>
  <si>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</si>
  <si>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</si>
  <si>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</si>
  <si>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</si>
  <si>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</si>
  <si>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</si>
  <si>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</si>
  <si>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</si>
  <si>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</si>
  <si>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</si>
  <si>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</si>
  <si>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</si>
  <si>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</si>
  <si>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</si>
  <si>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</si>
  <si>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</si>
  <si>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</si>
  <si>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</si>
  <si>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</si>
  <si>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</si>
  <si>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</si>
  <si>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</si>
  <si>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</si>
  <si>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</si>
  <si>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</si>
  <si>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</si>
  <si>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</si>
  <si>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</si>
  <si>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</si>
  <si>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</si>
  <si>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</si>
  <si>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</si>
  <si>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</si>
  <si>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</si>
  <si>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</si>
  <si>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</si>
  <si>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</si>
  <si>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</si>
  <si>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</si>
  <si>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</si>
  <si>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</si>
  <si>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</si>
  <si>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</si>
  <si>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</si>
  <si>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</si>
  <si>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</si>
  <si>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</si>
  <si>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</si>
  <si>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</si>
  <si>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</si>
  <si>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</si>
  <si>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</si>
  <si>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</si>
  <si>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</si>
  <si>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</si>
  <si>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</si>
  <si>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</si>
  <si>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</si>
  <si>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</si>
  <si>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</si>
  <si>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</si>
  <si>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</si>
  <si>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</si>
  <si>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</si>
  <si>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</si>
  <si>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</si>
  <si>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</si>
  <si>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</si>
  <si>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</si>
  <si>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</si>
  <si>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</si>
  <si>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</si>
  <si>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</si>
  <si>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</si>
  <si>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</si>
  <si>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</si>
  <si>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</si>
  <si>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</si>
  <si>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</si>
  <si>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</si>
  <si>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</si>
  <si>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</si>
  <si>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</si>
  <si>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</si>
  <si>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</si>
  <si>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</si>
  <si>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</si>
  <si>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</si>
  <si>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</si>
  <si>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</si>
  <si>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</si>
  <si>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</si>
  <si>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</si>
  <si>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</si>
  <si>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</si>
  <si>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</si>
  <si>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</si>
  <si>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</si>
  <si>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</si>
  <si>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</si>
  <si>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</si>
  <si>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</si>
  <si>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</si>
  <si>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</si>
  <si>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</si>
  <si>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</si>
  <si>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</si>
  <si>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</si>
  <si>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</si>
  <si>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</si>
  <si>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</si>
  <si>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</si>
  <si>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</si>
  <si>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</si>
  <si>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</si>
  <si>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</si>
  <si>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</si>
  <si>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</si>
  <si>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</si>
  <si>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</si>
  <si>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</si>
  <si>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</si>
  <si>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</si>
  <si>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</si>
  <si>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</si>
  <si>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</si>
  <si>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</si>
  <si>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</si>
  <si>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</si>
  <si>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</si>
  <si>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</si>
  <si>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</si>
  <si>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</si>
  <si>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</si>
  <si>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</si>
  <si>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</si>
  <si>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</si>
  <si>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</si>
  <si>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</si>
  <si>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</si>
  <si>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</si>
  <si>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</si>
  <si>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</si>
  <si>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</si>
  <si>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</si>
  <si>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</si>
  <si>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</si>
  <si>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</si>
  <si>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</si>
  <si>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</si>
  <si>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</si>
  <si>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</si>
  <si>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</si>
  <si>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</si>
  <si>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</si>
  <si>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</si>
  <si>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</si>
  <si>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</si>
  <si>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</si>
  <si>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</si>
  <si>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</si>
  <si>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</si>
  <si>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</si>
  <si>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</si>
  <si>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</si>
  <si>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</si>
  <si>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</si>
  <si>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</si>
  <si>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</si>
  <si>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</si>
  <si>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</si>
  <si>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</si>
  <si>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</si>
  <si>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</si>
  <si>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</si>
  <si>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</si>
  <si>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</si>
  <si>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</si>
  <si>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</si>
  <si>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</si>
  <si>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</si>
  <si>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</si>
  <si>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</si>
  <si>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</si>
  <si>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</si>
  <si>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</si>
  <si>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</si>
  <si>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</si>
  <si>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</si>
  <si>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</si>
  <si>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</si>
  <si>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</si>
  <si>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</si>
  <si>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</si>
  <si>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</si>
  <si>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</si>
  <si>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</si>
  <si>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</si>
  <si>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</si>
  <si>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</si>
  <si>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</si>
  <si>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</si>
  <si>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</si>
  <si>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</si>
  <si>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</si>
  <si>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</si>
  <si>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</si>
  <si>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</si>
  <si>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</si>
  <si>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</si>
  <si>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</si>
  <si>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</si>
  <si>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</si>
  <si>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</si>
  <si>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</si>
  <si>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</si>
  <si>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</si>
  <si>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</si>
  <si>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</si>
  <si>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</si>
  <si>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</si>
  <si>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</si>
  <si>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</si>
  <si>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</si>
  <si>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</si>
  <si>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</si>
  <si>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</si>
  <si>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</si>
  <si>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</si>
  <si>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</si>
  <si>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</si>
  <si>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</si>
  <si>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</si>
  <si>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</si>
  <si>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</si>
  <si>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</si>
  <si>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</si>
  <si>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</si>
  <si>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</si>
  <si>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</si>
  <si>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</si>
  <si>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</si>
  <si>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</si>
  <si>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</si>
  <si>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</si>
  <si>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</si>
  <si>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</si>
  <si>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</si>
  <si>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</si>
  <si>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</si>
  <si>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</si>
  <si>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</si>
  <si>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</si>
  <si>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</si>
  <si>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</si>
  <si>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</si>
  <si>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</si>
  <si>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</si>
  <si>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</si>
  <si>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</si>
  <si>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</si>
  <si>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</si>
  <si>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</si>
  <si>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</si>
  <si>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</si>
  <si>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</si>
  <si>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</si>
  <si>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</si>
  <si>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</si>
  <si>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</si>
  <si>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</si>
  <si>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</si>
  <si>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</si>
  <si>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</si>
  <si>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</si>
  <si>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</si>
  <si>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</si>
  <si>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</si>
  <si>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</si>
  <si>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</si>
  <si>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</si>
  <si>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</si>
  <si>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</si>
  <si>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</si>
  <si>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</si>
  <si>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</si>
  <si>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</si>
  <si>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</si>
  <si>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</si>
  <si>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</si>
  <si>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</si>
  <si>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</si>
  <si>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</si>
  <si>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</si>
  <si>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</si>
  <si>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</si>
  <si>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</si>
  <si>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</si>
  <si>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</si>
  <si>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</si>
  <si>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</si>
  <si>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</si>
  <si>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</si>
  <si>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</si>
  <si>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</si>
  <si>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</si>
  <si>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</si>
  <si>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</si>
  <si>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</si>
  <si>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</si>
  <si>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</si>
  <si>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</si>
  <si>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</si>
  <si>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</si>
  <si>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</si>
  <si>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</si>
  <si>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</si>
  <si>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</si>
  <si>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</si>
  <si>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</si>
  <si>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</si>
  <si>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</si>
  <si>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</si>
  <si>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</si>
  <si>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</si>
  <si>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</si>
  <si>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</si>
  <si>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</si>
  <si>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</si>
  <si>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</si>
  <si>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</si>
  <si>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</si>
  <si>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</si>
  <si>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</si>
  <si>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</si>
  <si>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</si>
  <si>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</si>
  <si>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</si>
  <si>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</si>
  <si>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</si>
  <si>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</si>
  <si>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</si>
  <si>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</si>
  <si>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</si>
  <si>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</si>
  <si>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</si>
  <si>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</si>
  <si>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</si>
  <si>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</si>
  <si>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</si>
  <si>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</si>
  <si>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</si>
  <si>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</si>
  <si>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</si>
  <si>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</si>
  <si>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</si>
  <si>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</si>
  <si>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</si>
  <si>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</si>
  <si>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</si>
  <si>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</si>
  <si>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</si>
  <si>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</si>
  <si>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</si>
  <si>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</si>
  <si>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</si>
  <si>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</si>
  <si>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</si>
  <si>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</si>
  <si>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</si>
  <si>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</si>
  <si>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</si>
  <si>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</si>
  <si>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</si>
  <si>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</si>
  <si>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</si>
  <si>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</si>
  <si>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</si>
  <si>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</si>
  <si>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</si>
  <si>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</si>
  <si>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</si>
  <si>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</si>
  <si>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</si>
  <si>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</si>
  <si>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</si>
  <si>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</si>
  <si>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</si>
  <si>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</si>
  <si>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</si>
  <si>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</si>
  <si>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</si>
  <si>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</si>
  <si>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</si>
  <si>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</si>
  <si>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</si>
  <si>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</si>
  <si>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</si>
  <si>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</si>
  <si>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</si>
  <si>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</si>
  <si>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</si>
  <si>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</si>
  <si>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</si>
  <si>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</si>
  <si>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</si>
  <si>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</si>
  <si>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</si>
  <si>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</si>
  <si>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</si>
  <si>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</si>
  <si>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</si>
  <si>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</si>
  <si>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</si>
  <si>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</si>
  <si>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</si>
  <si>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</si>
  <si>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</si>
  <si>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</si>
  <si>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</si>
  <si>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</si>
  <si>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</si>
  <si>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</si>
  <si>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</si>
  <si>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</si>
  <si>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</si>
  <si>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</si>
  <si>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</si>
  <si>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</si>
  <si>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</si>
  <si>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</si>
  <si>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</si>
  <si>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</si>
  <si>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</si>
  <si>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</si>
  <si>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</si>
  <si>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</si>
  <si>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</si>
  <si>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</si>
  <si>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</si>
  <si>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</si>
  <si>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</si>
  <si>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</si>
  <si>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</si>
  <si>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</si>
  <si>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</si>
  <si>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</si>
  <si>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</si>
  <si>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</si>
  <si>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</si>
  <si>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</si>
  <si>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</si>
  <si>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</si>
  <si>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</si>
  <si>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</si>
  <si>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</si>
  <si>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</si>
  <si>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</si>
  <si>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</si>
  <si>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</si>
  <si>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</si>
  <si>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</si>
  <si>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</si>
  <si>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</si>
  <si>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</si>
  <si>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</si>
  <si>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</si>
  <si>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</si>
  <si>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</si>
  <si>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</si>
  <si>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</si>
  <si>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</si>
  <si>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</si>
  <si>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</si>
  <si>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</si>
  <si>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</si>
  <si>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</si>
  <si>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</si>
  <si>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</si>
  <si>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</si>
  <si>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</si>
  <si>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</si>
  <si>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</si>
  <si>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</si>
  <si>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</si>
  <si>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</si>
  <si>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</si>
  <si>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</si>
  <si>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</si>
  <si>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</si>
  <si>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</si>
  <si>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</si>
  <si>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</si>
  <si>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</si>
  <si>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</si>
  <si>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</si>
  <si>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</si>
  <si>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</si>
  <si>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</si>
  <si>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</si>
  <si>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</si>
  <si>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</si>
  <si>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</si>
  <si>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</si>
  <si>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</si>
  <si>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</si>
  <si>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</si>
  <si>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</si>
  <si>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</si>
  <si>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</si>
  <si>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</si>
  <si>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</si>
  <si>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</si>
  <si>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</si>
  <si>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</si>
  <si>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</si>
  <si>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</si>
  <si>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</si>
  <si>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</si>
  <si>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</si>
  <si>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</si>
  <si>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</si>
  <si>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</si>
  <si>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</si>
  <si>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</si>
  <si>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</si>
  <si>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</si>
  <si>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</si>
  <si>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</si>
  <si>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</si>
  <si>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</si>
  <si>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</si>
  <si>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</si>
  <si>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</si>
  <si>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</si>
  <si>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</si>
  <si>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</si>
  <si>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</si>
  <si>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</si>
  <si>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</si>
  <si>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</si>
  <si>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</si>
  <si>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</si>
  <si>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</si>
  <si>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</si>
  <si>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</si>
  <si>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</si>
  <si>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</si>
  <si>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</si>
  <si>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</si>
  <si>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</si>
  <si>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</si>
  <si>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</si>
  <si>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</si>
  <si>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</si>
  <si>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</si>
  <si>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</si>
  <si>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</si>
  <si>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</si>
  <si>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</si>
  <si>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</si>
  <si>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</si>
  <si>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</si>
  <si>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</si>
  <si>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</si>
  <si>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</si>
  <si>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</si>
  <si>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</si>
  <si>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</si>
  <si>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</si>
  <si>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</si>
  <si>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</si>
  <si>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</si>
  <si>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</si>
  <si>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</si>
  <si>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</si>
  <si>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</si>
  <si>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</si>
  <si>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</si>
  <si>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</si>
  <si>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</si>
  <si>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</si>
  <si>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</si>
  <si>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</si>
  <si>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</si>
  <si>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</si>
  <si>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</si>
  <si>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</si>
  <si>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</si>
  <si>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</si>
  <si>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</si>
  <si>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</si>
  <si>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</si>
  <si>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</si>
  <si>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</si>
  <si>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</si>
  <si>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</si>
  <si>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</si>
  <si>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</si>
  <si>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</si>
  <si>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</si>
  <si>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</si>
  <si>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</si>
  <si>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</si>
  <si>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</si>
  <si>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</si>
  <si>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</si>
  <si>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</si>
  <si>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</si>
  <si>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</si>
  <si>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</si>
  <si>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</si>
  <si>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</si>
  <si>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</si>
  <si>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</si>
  <si>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</si>
  <si>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</si>
  <si>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</si>
  <si>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</si>
  <si>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</si>
  <si>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</si>
  <si>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</si>
  <si>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</si>
  <si>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</si>
  <si>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</si>
  <si>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</si>
  <si>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</si>
  <si>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</si>
  <si>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</si>
  <si>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</si>
  <si>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</si>
  <si>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</si>
  <si>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</si>
  <si>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</si>
  <si>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</si>
  <si>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</si>
  <si>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</si>
  <si>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</si>
  <si>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</si>
  <si>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</si>
  <si>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</si>
  <si>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</si>
  <si>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</si>
  <si>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</si>
  <si>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</si>
  <si>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</si>
  <si>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</si>
  <si>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</si>
  <si>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</si>
  <si>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</si>
  <si>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</si>
  <si>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</si>
  <si>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</si>
  <si>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</si>
  <si>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</si>
  <si>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</si>
  <si>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</si>
  <si>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</si>
  <si>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</si>
  <si>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</si>
  <si>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</si>
  <si>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</si>
  <si>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</si>
  <si>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</si>
  <si>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</si>
  <si>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</si>
  <si>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</si>
  <si>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</si>
  <si>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</si>
  <si>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</si>
  <si>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</si>
  <si>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</si>
  <si>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</si>
  <si>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</si>
  <si>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</si>
  <si>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</si>
  <si>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</si>
  <si>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</si>
  <si>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</si>
  <si>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</si>
  <si>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</si>
  <si>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</si>
  <si>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</si>
  <si>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</si>
  <si>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</si>
  <si>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</si>
  <si>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</si>
  <si>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</si>
  <si>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</si>
  <si>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</si>
  <si>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</si>
  <si>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</si>
  <si>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</si>
  <si>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</si>
  <si>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</si>
  <si>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</si>
  <si>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</si>
  <si>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</si>
  <si>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</si>
  <si>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</si>
  <si>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</si>
  <si>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</si>
  <si>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</si>
  <si>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</si>
  <si>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</si>
  <si>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</si>
  <si>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</si>
  <si>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</si>
  <si>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</si>
  <si>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</si>
  <si>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</si>
  <si>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</si>
  <si>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</si>
  <si>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</si>
  <si>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</si>
  <si>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</si>
  <si>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</si>
  <si>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</si>
  <si>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</si>
  <si>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</si>
  <si>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</si>
  <si>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</si>
  <si>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</si>
  <si>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</si>
  <si>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</si>
  <si>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</si>
  <si>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</si>
  <si>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</si>
  <si>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</si>
  <si>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</si>
  <si>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</si>
  <si>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</si>
  <si>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</si>
  <si>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</si>
  <si>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</si>
  <si>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</si>
  <si>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</si>
  <si>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</si>
  <si>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</si>
  <si>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</si>
  <si>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</si>
  <si>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</si>
  <si>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</si>
  <si>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</si>
  <si>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</si>
  <si>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</si>
  <si>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</si>
  <si>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</si>
  <si>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</si>
  <si>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</si>
  <si>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</si>
  <si>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</si>
  <si>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</si>
  <si>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</si>
  <si>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</si>
  <si>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</si>
  <si>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</si>
  <si>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</si>
  <si>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</si>
  <si>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</si>
  <si>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</si>
  <si>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</si>
  <si>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</si>
  <si>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</si>
  <si>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</si>
  <si>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</si>
  <si>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</si>
  <si>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</si>
  <si>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</si>
  <si>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</si>
  <si>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</si>
  <si>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</si>
  <si>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</si>
  <si>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</si>
  <si>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</si>
  <si>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</si>
  <si>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</si>
  <si>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</si>
  <si>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</si>
  <si>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</si>
  <si>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</si>
  <si>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</si>
  <si>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</si>
  <si>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</si>
  <si>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</si>
  <si>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</si>
  <si>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</si>
  <si>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</si>
  <si>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</si>
  <si>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</si>
  <si>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</si>
  <si>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</si>
  <si>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</si>
  <si>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</si>
  <si>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</si>
  <si>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</si>
  <si>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</si>
  <si>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</si>
  <si>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</si>
  <si>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</si>
  <si>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</si>
  <si>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</si>
  <si>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</si>
  <si>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</si>
  <si>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</si>
  <si>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</si>
  <si>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</si>
  <si>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</si>
  <si>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</si>
  <si>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</si>
  <si>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</si>
  <si>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</si>
  <si>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</si>
  <si>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</si>
  <si>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</si>
  <si>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</si>
  <si>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</si>
  <si>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</si>
  <si>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</si>
  <si>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</si>
  <si>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</si>
  <si>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</si>
  <si>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</si>
  <si>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</si>
  <si>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</si>
  <si>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</si>
  <si>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</si>
  <si>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</si>
  <si>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</si>
  <si>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</si>
  <si>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</si>
  <si>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</si>
  <si>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</si>
  <si>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</si>
  <si>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</si>
  <si>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</si>
  <si>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</si>
  <si>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</si>
  <si>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</si>
  <si>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</si>
  <si>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</si>
  <si>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</si>
  <si>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</si>
  <si>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</si>
  <si>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</si>
  <si>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</si>
  <si>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</si>
  <si>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</si>
  <si>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</si>
  <si>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</si>
  <si>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</si>
  <si>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</si>
  <si>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</si>
  <si>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</si>
  <si>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</si>
  <si>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</si>
  <si>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</si>
  <si>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</si>
  <si>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</si>
  <si>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</si>
  <si>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</si>
  <si>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</si>
  <si>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</si>
  <si>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</si>
  <si>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</si>
  <si>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</si>
  <si>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</si>
  <si>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</si>
  <si>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</si>
  <si>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</si>
  <si>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</si>
  <si>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</si>
  <si>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</si>
  <si>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</si>
  <si>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</si>
  <si>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</si>
  <si>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</si>
  <si>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</si>
  <si>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</si>
  <si>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</si>
  <si>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</si>
  <si>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</si>
  <si>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</si>
  <si>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</si>
  <si>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</si>
  <si>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</si>
  <si>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</si>
  <si>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</si>
  <si>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</si>
  <si>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</si>
  <si>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</si>
  <si>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</si>
  <si>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</si>
  <si>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</si>
  <si>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</si>
  <si>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</si>
  <si>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</si>
  <si>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</si>
  <si>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</si>
  <si>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</si>
  <si>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</si>
  <si>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</si>
  <si>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</si>
  <si>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</si>
  <si>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</si>
  <si>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</si>
  <si>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</si>
  <si>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</si>
  <si>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</si>
  <si>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</si>
  <si>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</si>
  <si>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</si>
  <si>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</si>
  <si>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</si>
  <si>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</si>
  <si>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</si>
  <si>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</si>
  <si>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</si>
  <si>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</si>
  <si>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</si>
  <si>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</si>
  <si>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</si>
  <si>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</si>
  <si>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</si>
  <si>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</si>
  <si>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</si>
  <si>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</si>
  <si>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</si>
  <si>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</si>
  <si>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</si>
  <si>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</si>
  <si>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</si>
  <si>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</si>
  <si>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</si>
  <si>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</si>
  <si>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</si>
  <si>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</si>
  <si>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</si>
  <si>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</si>
  <si>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</si>
  <si>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</si>
  <si>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</si>
  <si>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</si>
  <si>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</si>
  <si>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</si>
  <si>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</si>
  <si>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</si>
  <si>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</si>
  <si>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</si>
  <si>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</si>
  <si>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</si>
  <si>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</si>
  <si>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</si>
  <si>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</si>
  <si>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</si>
  <si>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</si>
  <si>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</si>
  <si>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</si>
  <si>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</si>
  <si>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</si>
  <si>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</si>
  <si>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</si>
  <si>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</si>
  <si>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</si>
  <si>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</si>
  <si>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</si>
  <si>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</si>
  <si>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</si>
  <si>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</si>
  <si>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</si>
  <si>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</si>
  <si>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</si>
  <si>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</si>
  <si>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</si>
  <si>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</si>
  <si>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</si>
  <si>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</si>
  <si>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</si>
  <si>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</si>
  <si>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</si>
  <si>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</si>
  <si>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</si>
  <si>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</si>
  <si>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</si>
  <si>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</si>
  <si>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</si>
  <si>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</si>
  <si>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</si>
  <si>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</si>
  <si>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</si>
  <si>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</si>
  <si>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</si>
  <si>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</si>
  <si>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</si>
  <si>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</si>
  <si>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</si>
  <si>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</si>
  <si>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</si>
  <si>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</si>
  <si>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</si>
  <si>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</si>
  <si>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</si>
  <si>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</si>
  <si>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</si>
  <si>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</si>
  <si>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</si>
  <si>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</si>
  <si>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</si>
  <si>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</si>
  <si>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</si>
  <si>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</si>
  <si>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</si>
  <si>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</si>
  <si>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</si>
  <si>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</si>
  <si>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</si>
  <si>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</si>
  <si>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</si>
  <si>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</si>
  <si>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</si>
  <si>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</si>
  <si>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</si>
  <si>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</si>
  <si>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</si>
  <si>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</si>
  <si>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</si>
  <si>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</si>
  <si>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</si>
  <si>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</si>
  <si>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</si>
  <si>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</si>
  <si>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</si>
  <si>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</si>
  <si>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</si>
  <si>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</si>
  <si>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</si>
  <si>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</si>
  <si>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</si>
  <si>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</si>
  <si>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</si>
  <si>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</si>
  <si>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</si>
  <si>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</si>
  <si>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</si>
  <si>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</si>
  <si>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</si>
  <si>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</si>
  <si>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</si>
  <si>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</si>
  <si>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</si>
  <si>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</si>
  <si>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</si>
  <si>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</si>
  <si>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</si>
  <si>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</si>
  <si>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</si>
  <si>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</si>
  <si>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</si>
  <si>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</si>
  <si>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</si>
  <si>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</si>
  <si>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</si>
  <si>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</si>
  <si>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</si>
  <si>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</si>
  <si>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</si>
  <si>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</si>
  <si>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</si>
  <si>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</si>
  <si>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</si>
  <si>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</si>
  <si>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</si>
  <si>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</si>
  <si>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</si>
  <si>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</si>
  <si>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</si>
  <si>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</si>
  <si>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</si>
  <si>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</si>
  <si>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</si>
  <si>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</si>
  <si>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</si>
  <si>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</si>
  <si>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</si>
  <si>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</si>
  <si>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</si>
  <si>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</si>
  <si>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</si>
  <si>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</si>
  <si>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</si>
  <si>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</si>
  <si>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</si>
  <si>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</si>
  <si>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</si>
  <si>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</si>
  <si>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</si>
  <si>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</si>
  <si>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</si>
  <si>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</si>
  <si>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</si>
  <si>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</si>
  <si>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</si>
  <si>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</si>
  <si>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</si>
  <si>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</si>
  <si>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</si>
  <si>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</si>
  <si>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</si>
  <si>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</si>
  <si>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</si>
  <si>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</si>
  <si>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</si>
  <si>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</si>
  <si>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</si>
  <si>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</si>
  <si>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</si>
  <si>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</si>
  <si>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</si>
  <si>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</si>
  <si>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</si>
  <si>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</si>
  <si>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</si>
  <si>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</si>
  <si>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</si>
  <si>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</si>
  <si>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</si>
  <si>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</si>
  <si>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</si>
  <si>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</si>
  <si>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</si>
  <si>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</si>
  <si>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</si>
  <si>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</si>
  <si>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</si>
  <si>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</si>
  <si>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</si>
  <si>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</si>
  <si>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</si>
  <si>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</si>
  <si>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</si>
  <si>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</si>
  <si>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</si>
  <si>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</si>
  <si>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</si>
  <si>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</si>
  <si>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</si>
  <si>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</si>
  <si>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</si>
  <si>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</si>
  <si>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</si>
  <si>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</si>
  <si>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</si>
  <si>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</si>
  <si>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</si>
  <si>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</si>
  <si>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</si>
  <si>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</si>
  <si>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</si>
  <si>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</si>
  <si>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</si>
  <si>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</si>
  <si>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</si>
  <si>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</si>
  <si>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</si>
  <si>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</si>
  <si>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</si>
  <si>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</si>
  <si>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</si>
  <si>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</si>
  <si>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</si>
  <si>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</si>
  <si>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</si>
  <si>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</si>
  <si>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</si>
  <si>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</si>
  <si>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</si>
  <si>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</si>
  <si>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</si>
  <si>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</si>
  <si>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</si>
  <si>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</si>
  <si>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</si>
  <si>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</si>
  <si>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</si>
  <si>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</si>
  <si>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</si>
  <si>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</si>
  <si>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</si>
  <si>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</si>
  <si>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</si>
  <si>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</si>
  <si>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</si>
  <si>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</si>
  <si>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</si>
  <si>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</si>
  <si>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</si>
  <si>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</si>
  <si>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</si>
  <si>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</si>
  <si>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</si>
  <si>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</si>
  <si>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</si>
  <si>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</si>
  <si>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</si>
  <si>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</si>
  <si>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</si>
  <si>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</si>
  <si>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</si>
  <si>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</si>
  <si>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</si>
  <si>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</si>
  <si>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</si>
  <si>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</si>
  <si>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</si>
  <si>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</si>
  <si>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</si>
  <si>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</si>
  <si>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</si>
  <si>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</si>
  <si>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</si>
  <si>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</si>
  <si>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</si>
  <si>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</si>
  <si>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</si>
  <si>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</si>
  <si>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</si>
  <si>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</si>
  <si>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</si>
  <si>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</si>
  <si>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</si>
  <si>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</si>
  <si>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</si>
  <si>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</si>
  <si>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</si>
  <si>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</si>
  <si>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</si>
  <si>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</si>
  <si>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</si>
  <si>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</si>
  <si>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</si>
  <si>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</si>
  <si>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</si>
  <si>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</si>
  <si>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</si>
  <si>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</si>
  <si>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</si>
  <si>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</si>
  <si>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</si>
  <si>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</si>
  <si>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</si>
  <si>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</si>
  <si>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</si>
  <si>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</si>
  <si>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</si>
  <si>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</si>
  <si>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</si>
  <si>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</si>
  <si>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</si>
  <si>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</si>
  <si>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</si>
  <si>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</si>
  <si>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</si>
  <si>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</si>
  <si>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</si>
  <si>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</si>
  <si>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</si>
  <si>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</si>
  <si>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</si>
  <si>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</si>
  <si>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</si>
  <si>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</si>
  <si>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</si>
  <si>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</si>
  <si>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</si>
  <si>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</si>
  <si>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</si>
  <si>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</si>
  <si>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</si>
  <si>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</si>
  <si>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</si>
  <si>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</si>
  <si>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</si>
  <si>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</si>
  <si>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</si>
  <si>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</si>
  <si>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</si>
  <si>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</si>
  <si>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</si>
  <si>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</si>
  <si>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</si>
  <si>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</si>
  <si>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</si>
  <si>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</si>
  <si>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</si>
  <si>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</si>
  <si>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</si>
  <si>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</si>
  <si>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</si>
  <si>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</si>
  <si>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</si>
  <si>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</si>
  <si>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</si>
  <si>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</si>
  <si>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</si>
  <si>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</si>
  <si>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</si>
  <si>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</si>
  <si>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</si>
  <si>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</si>
  <si>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</si>
  <si>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</si>
  <si>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</si>
  <si>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</si>
  <si>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</si>
  <si>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</si>
  <si>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</si>
  <si>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</si>
  <si>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</si>
  <si>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</si>
  <si>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</si>
  <si>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</si>
  <si>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</si>
  <si>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</si>
  <si>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</si>
  <si>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</si>
  <si>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</si>
  <si>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</si>
  <si>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</si>
  <si>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</si>
  <si>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</si>
  <si>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</si>
  <si>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</si>
  <si>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</si>
  <si>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</si>
  <si>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</si>
  <si>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</si>
  <si>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</si>
  <si>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</si>
  <si>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</si>
  <si>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</si>
  <si>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</si>
  <si>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</si>
  <si>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</si>
  <si>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</si>
  <si>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</si>
  <si>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</si>
  <si>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</si>
  <si>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</si>
  <si>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</si>
  <si>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</si>
  <si>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</si>
  <si>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</si>
  <si>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</si>
  <si>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</si>
  <si>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</si>
  <si>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</si>
  <si>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</si>
  <si>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</si>
  <si>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</si>
  <si>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</si>
  <si>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</si>
  <si>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</si>
  <si>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</si>
  <si>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</si>
  <si>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</si>
  <si>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</si>
  <si>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</si>
  <si>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</si>
  <si>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</si>
  <si>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</si>
  <si>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</si>
  <si>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</si>
  <si>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</si>
  <si>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</si>
  <si>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</si>
  <si>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</si>
  <si>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</si>
  <si>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</si>
  <si>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</si>
  <si>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</si>
  <si>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</si>
  <si>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</si>
  <si>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</si>
  <si>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</si>
  <si>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</si>
  <si>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</si>
  <si>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</si>
  <si>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</si>
  <si>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</si>
  <si>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</si>
  <si>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</si>
  <si>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</si>
  <si>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</si>
  <si>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</si>
  <si>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</si>
  <si>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</si>
  <si>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</si>
  <si>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</si>
  <si>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</si>
  <si>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</si>
  <si>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</si>
  <si>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</si>
  <si>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</si>
  <si>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</si>
  <si>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</si>
  <si>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</si>
  <si>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</si>
  <si>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</si>
  <si>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</si>
  <si>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</si>
  <si>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</si>
  <si>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</si>
  <si>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</si>
  <si>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</si>
  <si>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</si>
  <si>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</si>
  <si>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</si>
  <si>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</si>
  <si>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</si>
  <si>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</si>
  <si>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</si>
  <si>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</si>
  <si>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</si>
  <si>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</si>
  <si>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</si>
  <si>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</si>
  <si>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</si>
  <si>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</si>
  <si>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</si>
  <si>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</si>
  <si>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</si>
  <si>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</si>
  <si>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</si>
  <si>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</si>
  <si>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</si>
  <si>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</si>
  <si>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</si>
  <si>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</si>
  <si>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</si>
  <si>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</si>
  <si>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</si>
  <si>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</si>
  <si>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</si>
  <si>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</si>
  <si>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</si>
  <si>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</si>
  <si>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</si>
  <si>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</si>
  <si>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</si>
  <si>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</si>
  <si>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</si>
  <si>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</si>
  <si>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</si>
  <si>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</si>
  <si>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</si>
  <si>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</si>
  <si>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</si>
  <si>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</si>
  <si>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</si>
  <si>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</si>
  <si>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</si>
  <si>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</si>
  <si>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</si>
  <si>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</si>
  <si>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</si>
  <si>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</si>
  <si>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</si>
  <si>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</si>
  <si>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</si>
  <si>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</si>
  <si>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</si>
  <si>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</si>
  <si>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</si>
  <si>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</si>
  <si>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</si>
  <si>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</si>
  <si>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</si>
  <si>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</si>
  <si>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</si>
  <si>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</si>
  <si>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</si>
  <si>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</si>
  <si>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</si>
  <si>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</si>
  <si>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</si>
  <si>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</si>
  <si>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</si>
  <si>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</si>
  <si>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</si>
  <si>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</si>
  <si>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</si>
  <si>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</si>
  <si>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</si>
  <si>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</si>
  <si>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</si>
  <si>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</si>
  <si>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</si>
  <si>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</si>
  <si>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</si>
  <si>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</si>
  <si>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</si>
  <si>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</si>
  <si>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</si>
  <si>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</si>
  <si>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</si>
  <si>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</si>
  <si>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</si>
  <si>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</si>
  <si>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</si>
  <si>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</si>
  <si>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</si>
  <si>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</si>
  <si>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</si>
  <si>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</si>
  <si>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</si>
  <si>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</si>
  <si>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</si>
  <si>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</si>
  <si>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</si>
  <si>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</si>
  <si>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</si>
  <si>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</si>
  <si>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</si>
  <si>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</si>
  <si>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</si>
  <si>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</si>
  <si>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</si>
  <si>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</si>
  <si>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</si>
  <si>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</si>
  <si>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</si>
  <si>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</si>
  <si>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</si>
  <si>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</si>
  <si>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</si>
  <si>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</si>
  <si>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</si>
  <si>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</si>
  <si>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</si>
  <si>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</si>
  <si>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</si>
  <si>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</si>
  <si>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</si>
  <si>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</si>
  <si>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</si>
  <si>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</si>
  <si>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</si>
  <si>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</si>
  <si>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</si>
  <si>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</si>
  <si>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</si>
  <si>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</si>
  <si>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</si>
  <si>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</si>
  <si>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</si>
  <si>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</si>
  <si>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</si>
  <si>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</si>
  <si>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</si>
  <si>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</si>
  <si>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</si>
  <si>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</si>
  <si>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</si>
  <si>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</si>
  <si>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</si>
  <si>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</si>
  <si>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</si>
  <si>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</si>
  <si>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</si>
  <si>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</si>
  <si>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</si>
  <si>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</si>
  <si>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</si>
  <si>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</si>
  <si>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</si>
  <si>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</si>
  <si>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</si>
  <si>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</si>
  <si>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</si>
  <si>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</si>
  <si>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</si>
  <si>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</si>
  <si>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</si>
  <si>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</si>
  <si>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</si>
  <si>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</si>
  <si>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</si>
  <si>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</si>
  <si>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</si>
  <si>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</si>
  <si>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</si>
  <si>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</si>
  <si>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</si>
  <si>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</si>
  <si>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</si>
  <si>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</si>
  <si>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</si>
  <si>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</si>
  <si>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</si>
  <si>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</si>
  <si>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</si>
  <si>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</si>
  <si>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</si>
  <si>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</si>
  <si>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</si>
  <si>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</si>
  <si>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</si>
  <si>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</si>
  <si>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</si>
  <si>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</si>
  <si>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</si>
  <si>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</si>
  <si>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</si>
  <si>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</si>
  <si>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</si>
  <si>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</si>
  <si>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</si>
  <si>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</si>
  <si>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</si>
  <si>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</si>
  <si>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</si>
  <si>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</si>
  <si>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</si>
  <si>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</si>
  <si>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</si>
  <si>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</si>
  <si>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</si>
  <si>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</si>
  <si>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</si>
  <si>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</si>
  <si>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</si>
  <si>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</si>
  <si>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</si>
  <si>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</si>
  <si>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</si>
  <si>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</si>
  <si>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</si>
  <si>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</si>
  <si>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</si>
  <si>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</si>
  <si>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</si>
  <si>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</si>
  <si>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</si>
  <si>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</si>
  <si>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</si>
  <si>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</si>
  <si>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</si>
  <si>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</si>
  <si>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</si>
  <si>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</si>
  <si>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</si>
  <si>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</si>
  <si>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</si>
  <si>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</si>
  <si>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</si>
  <si>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</si>
  <si>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</si>
  <si>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</si>
  <si>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</si>
  <si>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</si>
  <si>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</si>
  <si>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</si>
  <si>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</si>
  <si>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</si>
  <si>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</si>
  <si>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</si>
  <si>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</si>
  <si>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</si>
  <si>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</si>
  <si>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</si>
  <si>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</si>
  <si>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</si>
  <si>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</si>
  <si>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</si>
  <si>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</si>
  <si>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</si>
  <si>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</si>
  <si>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</si>
  <si>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</si>
  <si>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</si>
  <si>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</si>
  <si>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</si>
  <si>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</si>
  <si>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</si>
  <si>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</si>
  <si>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</si>
  <si>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</si>
  <si>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</si>
  <si>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</si>
  <si>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</si>
  <si>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</si>
  <si>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</si>
  <si>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</si>
  <si>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</si>
  <si>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</si>
  <si>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</si>
  <si>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</si>
  <si>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</si>
  <si>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</si>
  <si>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</si>
  <si>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</si>
  <si>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</si>
  <si>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</si>
  <si>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</si>
  <si>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</si>
  <si>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</si>
  <si>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</si>
  <si>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</si>
  <si>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</si>
  <si>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</si>
  <si>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</si>
  <si>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</si>
  <si>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</si>
  <si>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</si>
  <si>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</si>
  <si>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</si>
  <si>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</si>
  <si>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</si>
  <si>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</si>
  <si>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</si>
  <si>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</si>
  <si>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</si>
  <si>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</si>
  <si>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</si>
  <si>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</si>
  <si>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</si>
  <si>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</si>
  <si>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</si>
  <si>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</si>
  <si>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</si>
  <si>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</si>
  <si>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</si>
  <si>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</si>
  <si>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</si>
  <si>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</si>
  <si>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</si>
  <si>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</si>
  <si>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</si>
  <si>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</si>
  <si>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</si>
  <si>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</si>
  <si>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</si>
  <si>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</si>
  <si>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</si>
  <si>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</si>
  <si>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</si>
  <si>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</si>
  <si>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</si>
  <si>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</si>
  <si>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</si>
  <si>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</si>
  <si>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</si>
  <si>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</si>
  <si>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</si>
  <si>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</si>
  <si>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</si>
  <si>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</si>
  <si>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</si>
  <si>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</si>
  <si>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</si>
  <si>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</si>
  <si>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</si>
  <si>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</si>
  <si>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</si>
  <si>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</si>
  <si>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</si>
  <si>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</si>
  <si>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</si>
  <si>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</si>
  <si>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</si>
  <si>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</si>
  <si>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</si>
  <si>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</si>
  <si>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</si>
  <si>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</si>
  <si>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</si>
  <si>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</si>
  <si>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</si>
  <si>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</si>
  <si>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</si>
  <si>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</si>
  <si>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</si>
  <si>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</si>
  <si>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</si>
  <si>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</si>
  <si>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</si>
  <si>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</si>
  <si>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</si>
  <si>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</si>
  <si>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</si>
  <si>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</si>
  <si>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</si>
  <si>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</si>
  <si>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</si>
  <si>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</si>
  <si>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</si>
  <si>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</si>
  <si>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</si>
  <si>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</si>
  <si>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</si>
  <si>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</si>
  <si>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</si>
  <si>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</si>
  <si>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</si>
  <si>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</si>
  <si>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</si>
  <si>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</si>
  <si>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</si>
  <si>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</si>
  <si>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</si>
  <si>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</si>
  <si>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</si>
  <si>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</si>
  <si>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</si>
  <si>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</si>
  <si>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</si>
  <si>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</si>
  <si>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</si>
  <si>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</si>
  <si>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</si>
  <si>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</si>
  <si>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</si>
  <si>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</si>
  <si>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</si>
  <si>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</si>
  <si>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</si>
  <si>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</si>
  <si>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</si>
  <si>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</si>
  <si>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</si>
  <si>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</si>
  <si>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</si>
  <si>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</si>
  <si>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</si>
  <si>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</si>
  <si>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</si>
  <si>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</si>
  <si>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</si>
  <si>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</si>
  <si>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</si>
  <si>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</si>
  <si>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</si>
  <si>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</si>
  <si>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</si>
  <si>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</si>
  <si>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</si>
  <si>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</si>
  <si>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</si>
  <si>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</si>
  <si>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</si>
  <si>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</si>
  <si>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</si>
  <si>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</si>
  <si>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</si>
  <si>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</si>
  <si>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</si>
  <si>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</si>
  <si>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</si>
  <si>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</si>
  <si>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</si>
  <si>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</si>
  <si>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</si>
  <si>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</si>
  <si>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</si>
  <si>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</si>
  <si>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</si>
  <si>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</si>
  <si>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</si>
  <si>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</si>
  <si>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</si>
  <si>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</si>
  <si>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</si>
  <si>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</si>
  <si>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</si>
  <si>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</si>
  <si>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</si>
  <si>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</si>
  <si>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</si>
  <si>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</si>
  <si>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</si>
  <si>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</si>
  <si>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</si>
  <si>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</si>
  <si>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</si>
  <si>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</si>
  <si>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</si>
  <si>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</si>
  <si>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</si>
  <si>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</si>
  <si>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</si>
  <si>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</si>
  <si>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</si>
  <si>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</si>
  <si>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</si>
  <si>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</si>
  <si>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</si>
  <si>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</si>
  <si>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</si>
  <si>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</si>
  <si>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</si>
  <si>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</si>
  <si>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</si>
  <si>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</si>
  <si>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</si>
  <si>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</si>
  <si>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</si>
  <si>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</si>
  <si>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</si>
  <si>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</si>
  <si>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</si>
  <si>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</si>
  <si>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</si>
  <si>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</si>
  <si>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</si>
  <si>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</si>
  <si>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</si>
  <si>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</si>
  <si>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</si>
  <si>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</si>
  <si>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</si>
  <si>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</si>
  <si>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</si>
  <si>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</si>
  <si>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</si>
  <si>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</si>
  <si>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</si>
  <si>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</si>
  <si>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</si>
  <si>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</si>
  <si>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</si>
  <si>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</si>
  <si>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</si>
  <si>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</si>
  <si>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</si>
  <si>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</si>
  <si>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</si>
  <si>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</si>
  <si>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</si>
  <si>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</si>
  <si>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</si>
  <si>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</si>
  <si>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</si>
  <si>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</si>
  <si>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</si>
  <si>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</si>
  <si>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</si>
  <si>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</si>
  <si>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</si>
  <si>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</si>
  <si>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</si>
  <si>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</si>
  <si>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</si>
  <si>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</si>
  <si>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</si>
  <si>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</si>
  <si>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</si>
  <si>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</si>
  <si>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</si>
  <si>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</si>
  <si>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</si>
  <si>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</si>
  <si>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</si>
  <si>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</si>
  <si>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</si>
  <si>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</si>
  <si>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</si>
  <si>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</si>
  <si>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</si>
  <si>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</si>
  <si>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</si>
  <si>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</si>
  <si>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</si>
  <si>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</si>
  <si>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</si>
  <si>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</si>
  <si>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</si>
  <si>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</si>
  <si>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</si>
  <si>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</si>
  <si>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</si>
  <si>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</si>
  <si>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</si>
  <si>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</si>
  <si>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</si>
  <si>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</si>
  <si>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</si>
  <si>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</si>
  <si>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</si>
  <si>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</si>
  <si>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</si>
  <si>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</si>
  <si>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</si>
  <si>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</si>
  <si>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</si>
  <si>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</si>
  <si>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</si>
  <si>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</si>
  <si>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</si>
  <si>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</si>
  <si>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</si>
  <si>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</si>
  <si>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</si>
  <si>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</si>
  <si>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</si>
  <si>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</si>
  <si>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</si>
  <si>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</si>
  <si>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</si>
  <si>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</si>
  <si>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</si>
  <si>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</si>
  <si>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</si>
  <si>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</si>
  <si>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</si>
  <si>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</si>
  <si>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</si>
  <si>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</si>
  <si>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</si>
  <si>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</si>
  <si>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</si>
  <si>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</si>
  <si>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</si>
  <si>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</si>
  <si>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</si>
  <si>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</si>
  <si>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</si>
  <si>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</si>
  <si>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</si>
  <si>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</si>
  <si>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</si>
  <si>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</si>
  <si>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</si>
  <si>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</si>
  <si>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</si>
  <si>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</si>
  <si>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</si>
  <si>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</si>
  <si>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</si>
  <si>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</si>
  <si>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</si>
  <si>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</si>
  <si>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</si>
  <si>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</si>
  <si>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</si>
  <si>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</si>
  <si>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</si>
  <si>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</si>
  <si>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</si>
  <si>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</si>
  <si>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</si>
  <si>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</si>
  <si>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</si>
  <si>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</si>
  <si>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</si>
  <si>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</si>
  <si>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</si>
  <si>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</si>
  <si>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</si>
  <si>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</si>
  <si>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</si>
  <si>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</si>
  <si>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</si>
  <si>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</si>
  <si>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</si>
  <si>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</si>
  <si>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</si>
  <si>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</si>
  <si>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</si>
  <si>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</si>
  <si>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</si>
  <si>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</si>
  <si>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</si>
  <si>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</si>
  <si>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</si>
  <si>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</si>
  <si>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</si>
  <si>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</si>
  <si>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</si>
  <si>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</si>
  <si>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</si>
  <si>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</si>
  <si>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</si>
  <si>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</si>
  <si>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</si>
  <si>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</si>
  <si>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</si>
  <si>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</si>
  <si>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</si>
  <si>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</si>
  <si>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</si>
  <si>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</si>
  <si>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</si>
  <si>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</si>
  <si>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</si>
  <si>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</si>
  <si>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</si>
  <si>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</si>
  <si>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</si>
  <si>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</si>
  <si>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</si>
  <si>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</si>
  <si>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</si>
  <si>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</si>
  <si>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</si>
  <si>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</si>
  <si>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</si>
  <si>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</si>
  <si>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</si>
  <si>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</si>
  <si>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</si>
  <si>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</si>
  <si>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</si>
  <si>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</si>
  <si>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</si>
  <si>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</si>
  <si>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</si>
  <si>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</si>
  <si>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</si>
  <si>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</si>
  <si>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</si>
  <si>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</si>
  <si>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</si>
  <si>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</si>
  <si>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</si>
  <si>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</si>
  <si>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</si>
  <si>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</si>
  <si>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</si>
  <si>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</si>
  <si>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</si>
  <si>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</si>
  <si>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</si>
  <si>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</si>
  <si>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</si>
  <si>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</si>
  <si>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</si>
  <si>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</si>
  <si>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</si>
  <si>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</si>
  <si>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</si>
  <si>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</si>
  <si>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</si>
  <si>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</si>
  <si>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</si>
  <si>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</si>
  <si>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</si>
  <si>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</si>
  <si>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</si>
  <si>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</si>
  <si>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</si>
  <si>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</si>
  <si>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</si>
  <si>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</si>
  <si>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</si>
  <si>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</si>
  <si>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</si>
  <si>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</si>
  <si>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</si>
  <si>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</si>
  <si>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</si>
  <si>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</si>
  <si>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</si>
  <si>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</si>
  <si>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</si>
  <si>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</si>
  <si>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</si>
  <si>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</si>
  <si>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</si>
  <si>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</si>
  <si>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</si>
  <si>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</si>
  <si>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</si>
  <si>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</si>
  <si>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</si>
  <si>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</si>
  <si>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</si>
  <si>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</si>
  <si>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</si>
  <si>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</si>
  <si>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</si>
  <si>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</si>
  <si>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</si>
  <si>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</si>
  <si>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</si>
  <si>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</si>
  <si>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</si>
  <si>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</si>
  <si>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</si>
  <si>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</si>
  <si>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</si>
  <si>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</si>
  <si>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</si>
  <si>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</si>
  <si>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</si>
  <si>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</si>
  <si>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</si>
  <si>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</si>
  <si>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</si>
  <si>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</si>
  <si>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</si>
  <si>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</si>
  <si>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</si>
  <si>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</si>
  <si>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</si>
  <si>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</si>
  <si>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</si>
  <si>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</si>
  <si>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</si>
  <si>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</si>
  <si>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</si>
  <si>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</si>
  <si>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</si>
  <si>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</si>
  <si>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</si>
  <si>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</si>
  <si>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</si>
  <si>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</si>
  <si>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</si>
  <si>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</si>
  <si>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</si>
  <si>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</si>
  <si>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</si>
  <si>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</si>
  <si>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</si>
  <si>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</si>
  <si>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</si>
  <si>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</si>
  <si>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</si>
  <si>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</si>
  <si>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</si>
  <si>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</si>
  <si>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</si>
  <si>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</si>
  <si>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</si>
  <si>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</si>
  <si>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</si>
  <si>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</si>
  <si>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</si>
  <si>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</si>
  <si>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</si>
  <si>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</si>
  <si>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</si>
  <si>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</si>
  <si>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</si>
  <si>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</si>
  <si>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</si>
  <si>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</si>
  <si>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</si>
  <si>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</si>
  <si>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</si>
  <si>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</si>
  <si>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</si>
  <si>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</si>
  <si>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</si>
  <si>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</si>
  <si>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</si>
  <si>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</si>
  <si>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</si>
  <si>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</si>
  <si>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</si>
  <si>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</si>
  <si>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</si>
  <si>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</si>
  <si>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</si>
  <si>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</si>
  <si>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</si>
  <si>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</si>
  <si>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</si>
  <si>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</si>
  <si>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</si>
  <si>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</si>
  <si>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</si>
  <si>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</si>
  <si>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</si>
  <si>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</si>
  <si>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</si>
  <si>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</si>
  <si>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</si>
  <si>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</si>
  <si>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</si>
  <si>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</si>
  <si>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</si>
  <si>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</si>
  <si>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</si>
  <si>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</si>
  <si>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</si>
  <si>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</si>
  <si>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</si>
  <si>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</si>
  <si>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</si>
  <si>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</si>
  <si>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</si>
  <si>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</si>
  <si>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</si>
  <si>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</si>
  <si>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</si>
  <si>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</si>
  <si>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</si>
  <si>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</si>
  <si>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</si>
  <si>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</si>
  <si>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</si>
  <si>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</si>
  <si>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</si>
  <si>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</si>
  <si>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</si>
  <si>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</si>
  <si>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</si>
  <si>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</si>
  <si>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</si>
  <si>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</si>
  <si>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</si>
  <si>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</si>
  <si>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</si>
  <si>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</si>
  <si>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</si>
  <si>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</si>
  <si>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</si>
  <si>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</si>
  <si>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</si>
  <si>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</si>
  <si>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</si>
  <si>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</si>
  <si>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</si>
  <si>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</si>
  <si>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</si>
  <si>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</si>
  <si>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</si>
  <si>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</si>
  <si>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</si>
  <si>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</si>
  <si>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</si>
  <si>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</si>
  <si>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</si>
  <si>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</si>
  <si>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</si>
  <si>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</si>
  <si>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</si>
  <si>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</si>
  <si>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</si>
  <si>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</si>
  <si>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</si>
  <si>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</si>
  <si>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</si>
  <si>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</si>
  <si>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</si>
  <si>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</si>
  <si>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</si>
  <si>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</si>
  <si>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</si>
  <si>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</si>
  <si>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</si>
  <si>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</si>
  <si>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</si>
  <si>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</si>
  <si>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</si>
  <si>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</si>
  <si>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</si>
  <si>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</si>
  <si>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</si>
  <si>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</si>
  <si>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</si>
  <si>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</si>
  <si>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</si>
  <si>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</si>
  <si>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</si>
  <si>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</si>
  <si>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</si>
  <si>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</si>
  <si>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</si>
  <si>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</si>
  <si>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</si>
  <si>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</si>
  <si>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</si>
  <si>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</si>
  <si>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</si>
  <si>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</si>
  <si>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</si>
  <si>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</si>
  <si>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</si>
  <si>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</si>
  <si>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</si>
  <si>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</si>
  <si>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</si>
  <si>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</si>
  <si>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</si>
  <si>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</si>
  <si>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</si>
  <si>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</si>
  <si>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</si>
  <si>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</si>
  <si>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</si>
  <si>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</si>
  <si>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</si>
  <si>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</si>
  <si>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</si>
  <si>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</si>
  <si>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</si>
  <si>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</si>
  <si>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</si>
  <si>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</si>
  <si>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</si>
  <si>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</si>
  <si>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</si>
  <si>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</si>
  <si>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</si>
  <si>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</si>
  <si>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</si>
  <si>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</si>
  <si>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</si>
  <si>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</si>
  <si>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</si>
  <si>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</si>
  <si>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</si>
  <si>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</si>
  <si>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</si>
  <si>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</si>
  <si>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</si>
  <si>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</si>
  <si>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</si>
  <si>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</si>
  <si>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</si>
  <si>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</si>
  <si>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</si>
  <si>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</si>
  <si>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</si>
  <si>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</si>
  <si>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</si>
  <si>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</si>
  <si>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</si>
  <si>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</si>
  <si>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</si>
  <si>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</si>
  <si>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</si>
  <si>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</si>
  <si>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</si>
  <si>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</si>
  <si>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</si>
  <si>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</si>
  <si>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</si>
  <si>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</si>
  <si>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</si>
  <si>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</si>
  <si>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</si>
  <si>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</si>
  <si>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</si>
  <si>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</si>
  <si>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</si>
  <si>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</si>
  <si>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</si>
  <si>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</si>
  <si>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</si>
  <si>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</si>
  <si>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</si>
  <si>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</si>
  <si>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</si>
  <si>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</si>
  <si>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</si>
  <si>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</si>
  <si>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</si>
  <si>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</si>
  <si>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</si>
  <si>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</si>
  <si>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</si>
  <si>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</si>
  <si>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</si>
  <si>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</si>
  <si>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</si>
  <si>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</si>
  <si>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</si>
  <si>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</si>
  <si>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</si>
  <si>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</si>
  <si>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</si>
  <si>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</si>
  <si>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</si>
  <si>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</si>
  <si>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</si>
  <si>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</si>
  <si>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</si>
  <si>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</si>
  <si>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</si>
  <si>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</si>
  <si>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</si>
  <si>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</si>
  <si>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</si>
  <si>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</si>
  <si>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</si>
  <si>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</si>
  <si>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</si>
  <si>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</si>
  <si>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</si>
  <si>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</si>
  <si>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</si>
  <si>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</si>
  <si>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</si>
  <si>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</si>
  <si>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</si>
  <si>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</si>
  <si>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</si>
  <si>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</si>
  <si>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</si>
  <si>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</si>
  <si>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</si>
  <si>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</si>
  <si>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</si>
  <si>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</si>
  <si>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</si>
  <si>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</si>
  <si>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</si>
  <si>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</si>
  <si>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</si>
  <si>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</si>
  <si>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</si>
  <si>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</si>
  <si>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</si>
  <si>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</si>
  <si>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</si>
  <si>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</si>
  <si>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</si>
  <si>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</si>
  <si>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</si>
  <si>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</si>
  <si>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</si>
  <si>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</si>
  <si>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</si>
  <si>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</si>
  <si>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</si>
  <si>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</si>
  <si>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</si>
  <si>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</si>
  <si>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</si>
  <si>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</si>
  <si>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</si>
  <si>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</si>
  <si>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</si>
  <si>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</si>
  <si>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</si>
  <si>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</si>
  <si>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</si>
  <si>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</si>
  <si>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</si>
  <si>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</si>
  <si>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</si>
  <si>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</si>
  <si>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</si>
  <si>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</si>
  <si>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</si>
  <si>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</si>
  <si>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</si>
  <si>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</si>
  <si>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</si>
  <si>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</si>
  <si>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</si>
  <si>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</si>
  <si>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</si>
  <si>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</si>
  <si>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</si>
  <si>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</si>
  <si>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</si>
  <si>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</si>
  <si>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</si>
  <si>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</si>
  <si>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</si>
  <si>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</si>
  <si>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</si>
  <si>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</si>
  <si>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</si>
  <si>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</si>
  <si>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</si>
  <si>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</si>
  <si>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</si>
  <si>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</si>
  <si>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</si>
  <si>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</si>
  <si>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</si>
  <si>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</si>
  <si>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</si>
  <si>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</si>
  <si>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</si>
  <si>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</si>
  <si>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</si>
  <si>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</si>
  <si>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</si>
  <si>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</si>
  <si>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</si>
  <si>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</si>
  <si>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</si>
  <si>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</si>
  <si>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</si>
  <si>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</si>
  <si>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</si>
  <si>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</si>
  <si>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</si>
  <si>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</si>
  <si>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</si>
  <si>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</si>
  <si>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</si>
  <si>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</si>
  <si>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</si>
  <si>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</si>
  <si>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</si>
  <si>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</si>
  <si>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</si>
  <si>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</si>
  <si>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</si>
  <si>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</si>
  <si>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</si>
  <si>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</si>
  <si>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</si>
  <si>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</si>
  <si>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</si>
  <si>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</si>
  <si>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</si>
  <si>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</si>
  <si>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</si>
  <si>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</si>
  <si>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</si>
  <si>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</si>
  <si>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</si>
  <si>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</si>
  <si>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</si>
  <si>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</si>
  <si>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</si>
  <si>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</si>
  <si>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</si>
  <si>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</si>
  <si>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</si>
  <si>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</si>
  <si>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</si>
  <si>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</si>
  <si>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</si>
  <si>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</si>
  <si>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</si>
  <si>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</si>
  <si>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</si>
  <si>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</si>
  <si>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</si>
  <si>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</si>
  <si>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</si>
  <si>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</si>
  <si>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</si>
  <si>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</si>
  <si>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</si>
  <si>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</si>
  <si>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</si>
  <si>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</si>
  <si>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</si>
  <si>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</si>
  <si>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</si>
  <si>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</si>
  <si>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</si>
  <si>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</si>
  <si>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</si>
  <si>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</si>
  <si>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</si>
  <si>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</si>
  <si>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</si>
  <si>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</si>
  <si>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</si>
  <si>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</si>
  <si>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</si>
  <si>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</si>
  <si>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</si>
  <si>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</si>
  <si>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</si>
  <si>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</si>
  <si>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</si>
  <si>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</si>
  <si>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</si>
  <si>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</si>
  <si>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</si>
  <si>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</si>
  <si>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</si>
  <si>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</si>
  <si>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</si>
  <si>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</si>
  <si>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</si>
  <si>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</si>
  <si>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</si>
  <si>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</si>
  <si>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</si>
  <si>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</si>
  <si>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</si>
  <si>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</si>
  <si>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</si>
  <si>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</si>
  <si>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</si>
  <si>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</si>
  <si>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</si>
  <si>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</si>
  <si>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</si>
  <si>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</si>
  <si>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</si>
  <si>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</si>
  <si>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</si>
  <si>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</si>
  <si>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</si>
  <si>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</si>
  <si>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</si>
  <si>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</si>
  <si>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</si>
  <si>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</si>
  <si>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</si>
  <si>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</si>
  <si>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</si>
  <si>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</si>
  <si>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</si>
  <si>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</si>
  <si>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</si>
  <si>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</si>
  <si>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</si>
  <si>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</si>
  <si>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</si>
  <si>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</si>
  <si>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</si>
  <si>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</si>
  <si>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</si>
  <si>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</si>
  <si>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</si>
  <si>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</si>
  <si>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</si>
  <si>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</si>
  <si>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</si>
  <si>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</si>
  <si>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</si>
  <si>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</si>
  <si>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</si>
  <si>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</si>
  <si>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</si>
  <si>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</si>
  <si>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</si>
  <si>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</si>
  <si>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</si>
  <si>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</si>
  <si>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</si>
  <si>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</si>
  <si>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</si>
  <si>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</si>
  <si>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</si>
  <si>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</si>
  <si>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</si>
  <si>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</si>
  <si>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</si>
  <si>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</si>
  <si>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</si>
  <si>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</si>
  <si>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</si>
  <si>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</si>
  <si>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</si>
  <si>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</si>
  <si>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</si>
  <si>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</si>
  <si>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</si>
  <si>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</si>
  <si>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</si>
  <si>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</si>
  <si>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</si>
  <si>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</si>
  <si>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</si>
  <si>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</si>
  <si>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</si>
  <si>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</si>
  <si>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</si>
  <si>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</si>
  <si>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</si>
  <si>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</si>
  <si>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</si>
  <si>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</si>
  <si>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</si>
  <si>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</si>
  <si>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</si>
  <si>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</si>
  <si>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</si>
  <si>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</si>
  <si>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</si>
  <si>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</si>
  <si>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</si>
  <si>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</si>
  <si>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</si>
  <si>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</si>
  <si>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</si>
  <si>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</si>
  <si>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</si>
  <si>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</si>
  <si>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</si>
  <si>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</si>
  <si>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</si>
  <si>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</si>
  <si>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</si>
  <si>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</si>
  <si>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</si>
  <si>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</si>
  <si>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</si>
  <si>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</si>
  <si>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</si>
  <si>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</si>
  <si>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</si>
  <si>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</si>
  <si>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</si>
  <si>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</si>
  <si>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</si>
  <si>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</si>
  <si>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</si>
  <si>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</si>
  <si>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</si>
  <si>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</si>
  <si>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</si>
  <si>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</si>
  <si>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</si>
  <si>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</si>
  <si>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</si>
  <si>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</si>
  <si>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</si>
  <si>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</si>
  <si>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</si>
  <si>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</si>
  <si>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</si>
  <si>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</si>
  <si>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</si>
  <si>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</si>
  <si>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</si>
  <si>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</si>
  <si>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</si>
  <si>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</si>
  <si>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</si>
  <si>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</si>
  <si>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</si>
  <si>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</si>
  <si>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</si>
  <si>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</si>
  <si>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</si>
  <si>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</si>
  <si>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</si>
  <si>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</si>
  <si>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</si>
  <si>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</si>
  <si>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</si>
  <si>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</si>
  <si>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</si>
  <si>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</si>
  <si>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</si>
  <si>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</si>
  <si>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</si>
  <si>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</si>
  <si>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</si>
  <si>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</si>
  <si>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</si>
  <si>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</si>
  <si>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</si>
  <si>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</si>
  <si>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</si>
  <si>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</si>
  <si>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</si>
  <si>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</si>
  <si>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</si>
  <si>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</si>
  <si>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</si>
  <si>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</si>
  <si>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</si>
  <si>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</si>
  <si>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</si>
  <si>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</si>
  <si>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</si>
  <si>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</si>
  <si>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</si>
  <si>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</si>
  <si>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</si>
  <si>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</si>
  <si>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</si>
  <si>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</si>
  <si>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</si>
  <si>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</si>
  <si>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</si>
  <si>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</si>
  <si>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</si>
  <si>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</si>
  <si>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</si>
  <si>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</si>
  <si>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</si>
  <si>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</si>
  <si>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</si>
  <si>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</si>
  <si>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</si>
  <si>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</si>
  <si>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</si>
  <si>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</si>
  <si>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</si>
  <si>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</si>
  <si>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</si>
  <si>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</si>
  <si>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</si>
  <si>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</si>
  <si>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</si>
  <si>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</si>
  <si>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</si>
  <si>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</si>
  <si>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</si>
  <si>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</si>
  <si>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</si>
  <si>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</si>
  <si>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</si>
  <si>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</si>
  <si>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</si>
  <si>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</si>
  <si>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</si>
  <si>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</si>
  <si>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</si>
  <si>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</si>
  <si>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</si>
  <si>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</si>
  <si>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</si>
  <si>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</si>
  <si>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</si>
  <si>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</si>
  <si>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</si>
  <si>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</si>
  <si>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</si>
  <si>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</si>
  <si>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</si>
  <si>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</si>
  <si>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</si>
  <si>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</si>
  <si>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</si>
  <si>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</si>
  <si>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</si>
  <si>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</si>
  <si>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</si>
  <si>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</si>
  <si>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</si>
  <si>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</si>
  <si>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</si>
  <si>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</si>
  <si>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</si>
  <si>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</si>
  <si>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</si>
  <si>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</si>
  <si>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</si>
  <si>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</si>
  <si>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</si>
  <si>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</si>
  <si>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</si>
  <si>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</si>
  <si>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</si>
  <si>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</si>
  <si>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</si>
  <si>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</si>
  <si>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</si>
  <si>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</si>
  <si>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</si>
  <si>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</si>
  <si>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</si>
  <si>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</si>
  <si>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</si>
  <si>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</si>
  <si>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</si>
  <si>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</si>
  <si>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</si>
  <si>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</si>
  <si>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</si>
  <si>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</si>
  <si>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</si>
  <si>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</si>
  <si>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</si>
  <si>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</si>
  <si>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</si>
  <si>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</si>
  <si>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</si>
  <si>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</si>
  <si>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</si>
  <si>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</si>
  <si>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</si>
  <si>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</si>
  <si>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</si>
  <si>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</si>
  <si>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</si>
  <si>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</si>
  <si>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</si>
  <si>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</si>
  <si>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</si>
  <si>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</si>
  <si>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</si>
  <si>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</si>
  <si>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</si>
  <si>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</si>
  <si>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</si>
  <si>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</si>
  <si>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</si>
  <si>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</si>
  <si>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</si>
  <si>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</si>
  <si>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</si>
  <si>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</si>
  <si>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</si>
  <si>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</si>
  <si>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</si>
  <si>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</si>
  <si>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</si>
  <si>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</si>
  <si>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</si>
  <si>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</si>
  <si>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</si>
  <si>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</si>
  <si>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</si>
  <si>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</si>
  <si>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</si>
  <si>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</si>
  <si>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</si>
  <si>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</si>
  <si>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</si>
  <si>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</si>
  <si>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</si>
  <si>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</si>
  <si>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</si>
  <si>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</si>
  <si>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</si>
  <si>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</si>
  <si>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</si>
  <si>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</si>
  <si>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</si>
  <si>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</si>
  <si>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</si>
  <si>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</si>
  <si>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</si>
  <si>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</si>
  <si>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</si>
  <si>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</si>
  <si>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</si>
  <si>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</si>
  <si>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</si>
  <si>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</si>
  <si>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</si>
  <si>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</si>
  <si>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</si>
  <si>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</si>
  <si>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</si>
  <si>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</si>
  <si>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</si>
  <si>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</si>
  <si>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</si>
  <si>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</si>
  <si>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</si>
  <si>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</si>
  <si>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</si>
  <si>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</si>
  <si>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</si>
  <si>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</si>
  <si>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</si>
  <si>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</si>
  <si>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</si>
  <si>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</si>
  <si>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</si>
  <si>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</si>
  <si>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</si>
  <si>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</si>
  <si>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</si>
  <si>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</si>
  <si>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</si>
  <si>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</si>
  <si>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</si>
  <si>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</si>
  <si>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</si>
  <si>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</si>
  <si>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</si>
  <si>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</si>
  <si>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</si>
  <si>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</si>
  <si>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</si>
  <si>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</si>
  <si>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</si>
  <si>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</si>
  <si>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</si>
  <si>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</si>
  <si>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</si>
  <si>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</si>
  <si>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</si>
  <si>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</si>
  <si>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</si>
  <si>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</si>
  <si>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</si>
  <si>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</si>
  <si>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</si>
  <si>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</si>
  <si>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</si>
  <si>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</si>
  <si>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</si>
  <si>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</si>
  <si>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</si>
  <si>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</si>
  <si>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</si>
  <si>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</si>
  <si>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</si>
  <si>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</si>
  <si>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</si>
  <si>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</si>
  <si>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</si>
  <si>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</si>
  <si>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</si>
  <si>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</si>
  <si>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</si>
  <si>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</si>
  <si>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</si>
  <si>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</si>
  <si>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</si>
  <si>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</si>
  <si>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</si>
  <si>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</si>
  <si>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</si>
  <si>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</si>
  <si>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</si>
  <si>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</si>
  <si>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</si>
  <si>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</si>
  <si>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</si>
  <si>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</si>
  <si>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</si>
  <si>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</si>
  <si>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</si>
  <si>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</si>
  <si>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</si>
  <si>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</si>
  <si>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</si>
  <si>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</si>
  <si>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</si>
  <si>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</si>
  <si>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</si>
  <si>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</si>
  <si>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</si>
  <si>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</si>
  <si>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</si>
  <si>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</si>
  <si>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</si>
  <si>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</si>
  <si>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</si>
  <si>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</si>
  <si>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</si>
  <si>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</si>
  <si>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</si>
  <si>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</si>
  <si>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</si>
  <si>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</si>
  <si>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</si>
  <si>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</si>
  <si>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</si>
  <si>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</si>
  <si>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</si>
  <si>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</si>
  <si>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</si>
  <si>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</si>
  <si>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</si>
  <si>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</si>
  <si>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</si>
  <si>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</si>
  <si>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</si>
  <si>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</si>
  <si>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</si>
  <si>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</si>
  <si>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</si>
  <si>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</si>
  <si>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</si>
  <si>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</si>
  <si>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</si>
  <si>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</si>
  <si>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</si>
  <si>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</si>
  <si>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</si>
  <si>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</si>
  <si>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</si>
  <si>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</si>
  <si>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</si>
  <si>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</si>
  <si>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</si>
  <si>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</si>
  <si>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</si>
  <si>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</si>
  <si>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</si>
  <si>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</si>
  <si>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</si>
  <si>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</si>
  <si>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</si>
  <si>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</si>
  <si>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</si>
  <si>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</si>
  <si>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</si>
  <si>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</si>
  <si>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</si>
  <si>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</si>
  <si>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</si>
  <si>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</si>
  <si>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</si>
  <si>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</si>
  <si>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</si>
  <si>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</si>
  <si>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</si>
  <si>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</si>
  <si>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</si>
  <si>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</si>
  <si>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</si>
  <si>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</si>
  <si>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</si>
  <si>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</si>
  <si>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</si>
  <si>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</si>
  <si>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</si>
  <si>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</si>
  <si>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</si>
  <si>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</si>
  <si>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</si>
  <si>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</si>
  <si>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</si>
  <si>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</si>
  <si>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</si>
  <si>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</si>
  <si>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</si>
  <si>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</si>
  <si>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</si>
  <si>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</si>
  <si>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</si>
  <si>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</si>
  <si>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</si>
  <si>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</si>
  <si>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</si>
  <si>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</si>
  <si>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</si>
  <si>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</si>
  <si>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</si>
  <si>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</si>
  <si>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</si>
  <si>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</si>
  <si>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</si>
  <si>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</si>
  <si>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</si>
  <si>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</si>
  <si>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</si>
  <si>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</si>
  <si>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</si>
  <si>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</si>
  <si>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</si>
  <si>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</si>
  <si>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</si>
  <si>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</si>
  <si>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</si>
  <si>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</si>
  <si>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</si>
  <si>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</si>
  <si>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</si>
  <si>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</si>
  <si>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</si>
  <si>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</si>
  <si>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</si>
  <si>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</si>
  <si>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</si>
  <si>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</si>
  <si>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</si>
  <si>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</si>
  <si>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</si>
  <si>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</si>
  <si>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</si>
  <si>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</si>
  <si>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</si>
  <si>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</si>
  <si>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</si>
  <si>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</si>
  <si>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</si>
  <si>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</si>
  <si>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</si>
  <si>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</si>
  <si>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</si>
  <si>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</si>
  <si>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</si>
  <si>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</si>
  <si>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</si>
  <si>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</si>
  <si>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</si>
  <si>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</si>
  <si>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</si>
  <si>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</si>
  <si>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</si>
  <si>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</si>
  <si>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</si>
  <si>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</si>
  <si>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</si>
  <si>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</si>
  <si>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</si>
  <si>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</si>
  <si>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</si>
  <si>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</si>
  <si>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</si>
  <si>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</si>
  <si>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</si>
  <si>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</si>
  <si>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</si>
  <si>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</si>
  <si>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</si>
  <si>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</si>
  <si>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</si>
  <si>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</si>
  <si>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</si>
  <si>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</si>
  <si>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</si>
  <si>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</si>
  <si>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</si>
  <si>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</si>
  <si>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</si>
  <si>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</si>
  <si>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</si>
  <si>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</si>
  <si>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</si>
  <si>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</si>
  <si>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</si>
  <si>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</si>
  <si>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</si>
  <si>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</si>
  <si>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</si>
  <si>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</si>
  <si>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</si>
  <si>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</si>
  <si>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</si>
  <si>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</si>
  <si>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</si>
  <si>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</si>
  <si>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</si>
  <si>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</si>
  <si>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</si>
  <si>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</si>
  <si>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</si>
  <si>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</si>
  <si>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</si>
  <si>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</si>
  <si>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</si>
  <si>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</si>
  <si>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</si>
  <si>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</si>
  <si>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</si>
  <si>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</si>
  <si>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</si>
  <si>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</si>
  <si>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</si>
  <si>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</si>
  <si>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</si>
  <si>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</si>
  <si>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</si>
  <si>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</si>
  <si>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</si>
  <si>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</si>
  <si>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</si>
  <si>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</si>
  <si>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</si>
  <si>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</si>
  <si>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</si>
  <si>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</si>
  <si>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</si>
  <si>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</si>
  <si>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</si>
  <si>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</si>
  <si>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</si>
  <si>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</si>
  <si>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</si>
  <si>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</si>
  <si>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</si>
  <si>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</si>
  <si>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</si>
  <si>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</si>
  <si>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</si>
  <si>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</si>
  <si>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</si>
  <si>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</si>
  <si>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</si>
  <si>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</si>
  <si>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</si>
  <si>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</si>
  <si>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</si>
  <si>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</si>
  <si>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</si>
  <si>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</si>
  <si>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</si>
  <si>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</si>
  <si>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</si>
  <si>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</si>
  <si>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</si>
  <si>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</si>
  <si>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</si>
  <si>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</si>
  <si>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</si>
  <si>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</si>
  <si>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</si>
  <si>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</si>
  <si>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</si>
  <si>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</si>
  <si>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</si>
  <si>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</si>
  <si>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</si>
  <si>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</si>
  <si>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</si>
  <si>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</si>
  <si>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</si>
  <si>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</si>
  <si>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</si>
  <si>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</si>
  <si>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</si>
  <si>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</si>
  <si>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</si>
  <si>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</si>
  <si>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</si>
  <si>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</si>
  <si>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</si>
  <si>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</si>
  <si>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</si>
  <si>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</si>
  <si>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</si>
  <si>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</si>
  <si>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</si>
  <si>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</si>
  <si>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</si>
  <si>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</si>
  <si>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</si>
  <si>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</si>
  <si>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</si>
  <si>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</si>
  <si>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</si>
  <si>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</si>
  <si>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</si>
  <si>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</si>
  <si>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</si>
  <si>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</si>
  <si>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</si>
  <si>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</si>
  <si>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</si>
  <si>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</si>
  <si>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</si>
  <si>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</si>
  <si>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</si>
  <si>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</si>
  <si>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</si>
  <si>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</si>
  <si>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</si>
  <si>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</si>
  <si>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</si>
  <si>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</si>
  <si>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</si>
  <si>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</si>
  <si>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</si>
  <si>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</si>
  <si>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</si>
  <si>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</si>
  <si>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</si>
  <si>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</si>
  <si>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</si>
  <si>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</si>
  <si>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</si>
  <si>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</si>
  <si>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</si>
  <si>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</si>
  <si>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</si>
  <si>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</si>
  <si>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</si>
  <si>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</si>
  <si>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</si>
  <si>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</si>
  <si>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</si>
  <si>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</si>
  <si>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</si>
  <si>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</si>
  <si>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</si>
  <si>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</si>
  <si>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</si>
  <si>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</si>
  <si>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</si>
  <si>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</si>
  <si>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</si>
  <si>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</si>
  <si>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</si>
  <si>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</si>
  <si>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</si>
  <si>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</si>
  <si>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</si>
  <si>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</si>
  <si>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</si>
  <si>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</si>
  <si>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</si>
  <si>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</si>
  <si>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</si>
  <si>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</si>
  <si>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</si>
  <si>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</si>
  <si>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</si>
  <si>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</si>
  <si>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</si>
  <si>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</si>
  <si>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</si>
  <si>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</si>
  <si>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</si>
  <si>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</si>
  <si>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</si>
  <si>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</si>
  <si>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</si>
  <si>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</si>
  <si>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</si>
  <si>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</si>
  <si>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</si>
  <si>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</si>
  <si>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</si>
  <si>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</si>
  <si>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</si>
  <si>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</si>
  <si>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</si>
  <si>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</si>
  <si>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</si>
  <si>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</si>
  <si>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</si>
  <si>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</si>
  <si>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</si>
  <si>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</si>
  <si>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</si>
  <si>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</si>
  <si>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</si>
  <si>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</si>
  <si>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</si>
  <si>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</si>
  <si>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</si>
  <si>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</si>
  <si>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</si>
  <si>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</si>
  <si>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</si>
  <si>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</si>
  <si>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</si>
  <si>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</si>
  <si>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</si>
  <si>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</si>
  <si>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</si>
  <si>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</si>
  <si>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</si>
  <si>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</si>
  <si>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</si>
  <si>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</si>
  <si>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</si>
  <si>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</si>
  <si>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</si>
  <si>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</si>
  <si>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</si>
  <si>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</si>
  <si>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</si>
  <si>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</si>
  <si>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</si>
  <si>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</si>
  <si>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</si>
  <si>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</si>
  <si>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</si>
  <si>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</si>
  <si>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</si>
  <si>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</si>
  <si>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</si>
  <si>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</si>
  <si>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</si>
  <si>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</si>
  <si>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</si>
  <si>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</si>
  <si>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</si>
  <si>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</si>
  <si>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</si>
  <si>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</si>
  <si>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</si>
  <si>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</si>
  <si>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</si>
  <si>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</si>
  <si>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</si>
  <si>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</si>
  <si>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</si>
  <si>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</si>
  <si>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</si>
  <si>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</si>
  <si>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</si>
  <si>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</si>
  <si>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</si>
  <si>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</si>
  <si>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</si>
  <si>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</si>
  <si>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</si>
  <si>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</si>
  <si>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</si>
  <si>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</si>
  <si>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</si>
  <si>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</si>
  <si>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</si>
  <si>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</si>
  <si>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</si>
  <si>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</si>
  <si>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</si>
  <si>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</si>
  <si>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</si>
  <si>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</si>
  <si>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</si>
  <si>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</si>
  <si>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</si>
  <si>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</si>
  <si>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</si>
  <si>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</si>
  <si>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</si>
  <si>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</si>
  <si>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</si>
  <si>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</si>
  <si>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</si>
  <si>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</si>
  <si>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</si>
  <si>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</si>
  <si>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</si>
  <si>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</si>
  <si>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</si>
  <si>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</si>
  <si>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</si>
  <si>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</si>
  <si>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</si>
  <si>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</si>
  <si>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</si>
  <si>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</si>
  <si>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</si>
  <si>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</si>
  <si>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</si>
  <si>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</si>
  <si>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</si>
  <si>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</si>
  <si>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</si>
  <si>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</si>
  <si>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</si>
  <si>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</si>
  <si>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</si>
  <si>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</si>
  <si>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</si>
  <si>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</si>
  <si>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</si>
  <si>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</si>
  <si>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</si>
  <si>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</si>
  <si>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</si>
  <si>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</si>
  <si>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</si>
  <si>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</si>
  <si>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</si>
  <si>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</si>
  <si>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</si>
  <si>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</si>
  <si>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</si>
  <si>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</si>
  <si>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</si>
  <si>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</si>
  <si>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</si>
  <si>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</si>
  <si>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</si>
  <si>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</si>
  <si>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</si>
  <si>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</si>
  <si>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</si>
  <si>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</si>
  <si>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</si>
  <si>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</si>
  <si>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</si>
  <si>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</si>
  <si>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</si>
  <si>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</si>
  <si>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</si>
  <si>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</si>
  <si>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</si>
  <si>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</si>
  <si>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</si>
  <si>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</si>
  <si>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</si>
  <si>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</si>
  <si>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</si>
  <si>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</si>
  <si>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</si>
  <si>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</si>
  <si>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</si>
  <si>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</si>
  <si>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</si>
  <si>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</si>
  <si>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</si>
  <si>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</si>
  <si>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</si>
  <si>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</si>
  <si>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</si>
  <si>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</si>
  <si>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</si>
  <si>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</si>
  <si>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</si>
  <si>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</si>
  <si>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</si>
  <si>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</si>
  <si>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</si>
  <si>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</si>
  <si>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</si>
  <si>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</si>
  <si>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</si>
  <si>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</si>
  <si>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</si>
  <si>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</si>
  <si>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</si>
  <si>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</si>
  <si>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</si>
  <si>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</si>
  <si>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</si>
  <si>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</si>
  <si>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</si>
  <si>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</si>
  <si>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</si>
  <si>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</si>
  <si>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</si>
  <si>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</si>
  <si>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</si>
  <si>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</si>
  <si>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</si>
  <si>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</si>
  <si>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</si>
  <si>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</si>
  <si>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</si>
  <si>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</si>
  <si>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</si>
  <si>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</si>
  <si>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</si>
  <si>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</si>
  <si>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</si>
  <si>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</si>
  <si>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</si>
  <si>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</si>
  <si>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</si>
  <si>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</si>
  <si>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</si>
  <si>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</si>
  <si>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</si>
  <si>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</si>
  <si>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</si>
  <si>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</si>
  <si>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</si>
  <si>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</si>
  <si>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</si>
  <si>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</si>
  <si>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</si>
  <si>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</si>
  <si>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</si>
  <si>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</si>
  <si>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</si>
  <si>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</si>
  <si>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</si>
  <si>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</si>
  <si>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</si>
  <si>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</si>
  <si>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</si>
  <si>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</si>
  <si>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</si>
  <si>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</si>
  <si>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</si>
  <si>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</si>
  <si>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</si>
  <si>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</si>
  <si>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</si>
  <si>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</si>
  <si>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</si>
  <si>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</si>
  <si>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</si>
  <si>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</si>
  <si>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</si>
  <si>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</si>
  <si>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</si>
  <si>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</si>
  <si>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</si>
  <si>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</si>
  <si>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</si>
  <si>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</si>
  <si>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</si>
  <si>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</si>
  <si>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</si>
  <si>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</si>
  <si>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</si>
  <si>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</si>
  <si>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</si>
  <si>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</si>
  <si>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</si>
  <si>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</si>
  <si>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</si>
  <si>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</si>
  <si>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</si>
  <si>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</si>
  <si>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</si>
  <si>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</si>
  <si>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</si>
  <si>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</si>
  <si>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</si>
  <si>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</si>
  <si>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</si>
  <si>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</si>
  <si>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</si>
  <si>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</si>
  <si>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</si>
  <si>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</si>
  <si>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</si>
  <si>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</si>
  <si>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</si>
  <si>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</si>
  <si>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</si>
  <si>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</si>
  <si>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</si>
  <si>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</si>
  <si>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</si>
  <si>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</si>
  <si>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</si>
  <si>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</si>
  <si>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</si>
  <si>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</si>
  <si>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</si>
  <si>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</si>
  <si>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</si>
  <si>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</si>
  <si>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</si>
  <si>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</si>
  <si>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</si>
  <si>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</si>
  <si>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</si>
  <si>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</si>
  <si>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</si>
  <si>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</si>
  <si>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</si>
  <si>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</si>
  <si>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</si>
  <si>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</si>
  <si>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</si>
  <si>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</si>
  <si>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</si>
  <si>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</si>
  <si>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</si>
  <si>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</si>
  <si>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</si>
  <si>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</si>
  <si>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</si>
  <si>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</si>
  <si>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</si>
  <si>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</si>
  <si>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</si>
  <si>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</si>
  <si>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</si>
  <si>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</si>
  <si>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</si>
  <si>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</si>
  <si>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</si>
  <si>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</si>
  <si>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</si>
  <si>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</si>
  <si>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</si>
  <si>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</si>
  <si>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</si>
  <si>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</si>
  <si>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</si>
  <si>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</si>
  <si>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</si>
  <si>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</si>
  <si>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</si>
  <si>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</si>
  <si>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</si>
  <si>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</si>
  <si>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</si>
  <si>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</si>
  <si>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</si>
  <si>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</si>
  <si>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</si>
  <si>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</si>
  <si>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</si>
  <si>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</si>
  <si>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</si>
  <si>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</si>
  <si>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</si>
  <si>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</si>
  <si>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</si>
  <si>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</si>
  <si>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</si>
  <si>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</si>
  <si>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</si>
  <si>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</si>
  <si>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</si>
  <si>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</si>
  <si>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</si>
  <si>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</si>
  <si>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</si>
  <si>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</si>
  <si>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</si>
  <si>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</si>
  <si>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</si>
  <si>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</si>
  <si>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</si>
  <si>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</si>
  <si>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</si>
  <si>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</si>
  <si>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</si>
  <si>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</si>
  <si>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</si>
  <si>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</si>
  <si>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</si>
  <si>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</si>
  <si>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</si>
  <si>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</si>
  <si>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</si>
  <si>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</si>
  <si>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</si>
  <si>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</si>
  <si>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</si>
  <si>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</si>
  <si>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</si>
  <si>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</si>
  <si>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</si>
  <si>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</si>
  <si>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</si>
  <si>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</si>
  <si>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</si>
  <si>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</si>
  <si>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</si>
  <si>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</si>
  <si>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</si>
  <si>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</si>
  <si>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</si>
  <si>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</si>
  <si>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</si>
  <si>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</si>
  <si>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</si>
  <si>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</si>
  <si>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</si>
  <si>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</si>
  <si>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</si>
  <si>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</si>
  <si>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</si>
  <si>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</si>
  <si>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</si>
  <si>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</si>
  <si>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</si>
  <si>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</si>
  <si>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</si>
  <si>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</si>
  <si>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</si>
  <si>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</si>
  <si>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</si>
  <si>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</si>
  <si>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</si>
  <si>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</si>
  <si>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</si>
  <si>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</si>
  <si>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</si>
  <si>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</si>
  <si>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</si>
  <si>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</si>
  <si>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</si>
  <si>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</si>
  <si>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</si>
  <si>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</si>
  <si>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</si>
  <si>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</si>
  <si>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</si>
  <si>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</si>
  <si>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</si>
  <si>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</si>
  <si>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</si>
  <si>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</si>
  <si>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</si>
  <si>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</si>
  <si>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</si>
  <si>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</si>
  <si>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</si>
  <si>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</si>
  <si>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</si>
  <si>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</si>
  <si>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</si>
  <si>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</si>
  <si>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</si>
  <si>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</si>
  <si>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</si>
  <si>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</si>
  <si>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</si>
  <si>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</si>
  <si>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</si>
  <si>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</si>
  <si>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</si>
  <si>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</si>
  <si>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</si>
  <si>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</si>
  <si>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</si>
  <si>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</si>
  <si>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</si>
  <si>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</si>
  <si>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</si>
  <si>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</si>
  <si>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</si>
  <si>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</si>
  <si>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</si>
  <si>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</si>
  <si>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</si>
  <si>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</si>
  <si>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</si>
  <si>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</si>
  <si>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</si>
  <si>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</si>
  <si>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</si>
  <si>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</si>
  <si>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</si>
  <si>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</si>
  <si>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</si>
  <si>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</si>
  <si>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</si>
  <si>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</si>
  <si>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</si>
  <si>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</si>
  <si>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</si>
  <si>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</si>
  <si>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</si>
  <si>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</si>
  <si>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</si>
  <si>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</si>
  <si>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</si>
  <si>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</si>
  <si>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</si>
  <si>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</si>
  <si>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</si>
  <si>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</si>
  <si>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</si>
  <si>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</si>
  <si>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</si>
  <si>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</si>
  <si>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</si>
  <si>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</si>
  <si>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</si>
  <si>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</si>
  <si>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</si>
  <si>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</si>
  <si>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</si>
  <si>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</si>
  <si>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</si>
  <si>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</si>
  <si>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</si>
  <si>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</si>
  <si>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</si>
  <si>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</si>
  <si>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</si>
  <si>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</si>
  <si>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</si>
  <si>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</si>
  <si>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</si>
  <si>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</si>
  <si>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</si>
  <si>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</si>
  <si>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</si>
  <si>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</si>
  <si>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</si>
  <si>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</si>
  <si>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</si>
  <si>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</si>
  <si>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</si>
  <si>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</si>
  <si>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</si>
  <si>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</si>
  <si>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</si>
  <si>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</si>
  <si>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</si>
  <si>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</si>
  <si>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</si>
  <si>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</si>
  <si>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</si>
  <si>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</si>
  <si>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</si>
  <si>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</si>
  <si>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</si>
  <si>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</si>
  <si>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</si>
  <si>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</si>
  <si>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</si>
  <si>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</si>
  <si>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</si>
  <si>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</si>
  <si>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</si>
  <si>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</si>
  <si>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</si>
  <si>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</si>
  <si>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</si>
  <si>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</si>
  <si>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</si>
  <si>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</si>
  <si>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</si>
  <si>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</si>
  <si>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</si>
  <si>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</si>
  <si>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</si>
  <si>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</si>
  <si>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</si>
  <si>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</si>
  <si>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</si>
  <si>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</si>
  <si>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</si>
  <si>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</si>
  <si>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</si>
  <si>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</si>
  <si>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</si>
  <si>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</si>
  <si>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</si>
  <si>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</si>
  <si>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</si>
  <si>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</si>
  <si>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</si>
  <si>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</si>
  <si>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</si>
  <si>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</si>
  <si>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</si>
  <si>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</si>
  <si>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</si>
  <si>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</si>
  <si>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</si>
  <si>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</si>
  <si>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</si>
  <si>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</si>
  <si>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</si>
  <si>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</si>
  <si>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</si>
  <si>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</si>
  <si>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</si>
  <si>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</si>
  <si>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</si>
  <si>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</si>
  <si>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</si>
  <si>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</si>
  <si>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</si>
  <si>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</si>
  <si>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</si>
  <si>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</si>
  <si>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</si>
  <si>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</si>
  <si>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</si>
  <si>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</si>
  <si>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</si>
  <si>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</si>
  <si>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</si>
  <si>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</si>
  <si>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</si>
  <si>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</si>
  <si>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</si>
  <si>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</si>
  <si>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</si>
  <si>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</si>
  <si>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</si>
  <si>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</si>
  <si>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</si>
  <si>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</si>
  <si>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</si>
  <si>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</si>
  <si>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</si>
  <si>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</si>
  <si>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</si>
  <si>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</si>
  <si>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</si>
  <si>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</si>
  <si>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</si>
  <si>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</si>
  <si>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</si>
  <si>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</si>
  <si>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</si>
  <si>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</si>
  <si>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</si>
  <si>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</si>
  <si>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</si>
  <si>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</si>
  <si>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</si>
  <si>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</si>
  <si>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</si>
  <si>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</si>
  <si>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</si>
  <si>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</si>
  <si>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</si>
  <si>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</si>
  <si>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</si>
  <si>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</si>
  <si>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</si>
  <si>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</si>
  <si>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</si>
  <si>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</si>
  <si>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</si>
  <si>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</si>
  <si>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</si>
  <si>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</si>
  <si>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</si>
  <si>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</si>
  <si>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</si>
  <si>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</si>
  <si>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</si>
  <si>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</si>
  <si>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</si>
  <si>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</si>
  <si>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</si>
  <si>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</si>
  <si>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</si>
  <si>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</si>
  <si>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</si>
  <si>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</si>
  <si>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</si>
  <si>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</si>
  <si>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</si>
  <si>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</si>
  <si>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</si>
  <si>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</si>
  <si>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</si>
  <si>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</si>
  <si>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</si>
  <si>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</si>
  <si>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</si>
  <si>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</si>
  <si>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</si>
  <si>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</si>
  <si>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</si>
  <si>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</si>
  <si>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</si>
  <si>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</si>
  <si>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</si>
  <si>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</si>
  <si>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</si>
  <si>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</si>
  <si>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</si>
  <si>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</si>
  <si>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</si>
  <si>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</si>
  <si>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</si>
  <si>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</si>
  <si>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</si>
  <si>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</si>
  <si>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</si>
  <si>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</si>
  <si>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</si>
  <si>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</si>
  <si>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</si>
  <si>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</si>
  <si>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</si>
  <si>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</si>
  <si>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</si>
  <si>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</si>
  <si>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</si>
  <si>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</si>
  <si>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</si>
  <si>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</si>
  <si>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</si>
  <si>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</si>
  <si>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</si>
  <si>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</si>
  <si>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</si>
  <si>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</si>
  <si>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</si>
  <si>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</si>
  <si>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</si>
  <si>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</si>
  <si>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</si>
  <si>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</si>
  <si>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</si>
  <si>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</si>
  <si>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</si>
  <si>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</si>
  <si>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</si>
  <si>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</si>
  <si>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</si>
  <si>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</si>
  <si>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</si>
  <si>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</si>
  <si>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</si>
  <si>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</si>
  <si>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</si>
  <si>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</si>
  <si>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</si>
  <si>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</si>
  <si>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</si>
  <si>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</si>
  <si>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</si>
  <si>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</si>
  <si>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</si>
  <si>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</si>
  <si>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</si>
  <si>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</si>
  <si>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</si>
  <si>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</si>
  <si>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</si>
  <si>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</si>
  <si>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</si>
  <si>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</si>
  <si>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</si>
  <si>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</si>
  <si>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</si>
  <si>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</si>
  <si>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</si>
  <si>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</si>
  <si>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</si>
  <si>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</si>
  <si>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</si>
  <si>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</si>
  <si>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</si>
  <si>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</si>
  <si>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</si>
  <si>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</si>
  <si>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</si>
  <si>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</si>
  <si>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</si>
  <si>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</si>
  <si>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</si>
  <si>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</si>
  <si>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</si>
  <si>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</si>
  <si>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</si>
  <si>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</si>
  <si>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</si>
  <si>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</si>
  <si>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</si>
  <si>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</si>
  <si>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</si>
  <si>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</si>
  <si>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</si>
  <si>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</si>
  <si>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</si>
  <si>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</si>
  <si>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</si>
  <si>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</si>
  <si>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</si>
  <si>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</si>
  <si>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</si>
  <si>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</si>
  <si>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</si>
  <si>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</si>
  <si>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</si>
  <si>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</si>
  <si>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</si>
  <si>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</si>
  <si>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</si>
  <si>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</si>
  <si>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</si>
  <si>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</si>
  <si>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</si>
  <si>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</si>
  <si>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</si>
  <si>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</si>
  <si>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</si>
  <si>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</si>
  <si>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</si>
  <si>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</si>
  <si>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</si>
  <si>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</si>
  <si>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</si>
  <si>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</si>
  <si>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</si>
  <si>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</si>
  <si>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</si>
  <si>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</si>
  <si>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</si>
  <si>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</si>
  <si>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</si>
  <si>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</si>
  <si>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</si>
  <si>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</si>
  <si>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</si>
  <si>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</si>
  <si>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</si>
  <si>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</si>
  <si>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</si>
  <si>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</si>
  <si>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</si>
  <si>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</si>
  <si>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</si>
  <si>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</si>
  <si>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</si>
  <si>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</si>
  <si>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</si>
  <si>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</si>
  <si>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</si>
  <si>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</si>
  <si>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</si>
  <si>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</si>
  <si>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</si>
  <si>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</si>
  <si>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</si>
  <si>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</si>
  <si>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</si>
  <si>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</si>
  <si>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</si>
  <si>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</si>
  <si>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</si>
  <si>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</si>
  <si>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</si>
  <si>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</si>
  <si>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</si>
  <si>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</si>
  <si>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</si>
  <si>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</si>
  <si>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</si>
  <si>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</si>
  <si>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</si>
  <si>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</si>
  <si>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</si>
  <si>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</si>
  <si>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</si>
  <si>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</si>
  <si>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</si>
  <si>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</si>
  <si>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</si>
  <si>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</si>
  <si>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</si>
  <si>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</si>
  <si>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</si>
  <si>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</si>
  <si>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</si>
  <si>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</si>
  <si>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</si>
  <si>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</si>
  <si>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</si>
  <si>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</si>
  <si>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</si>
  <si>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</si>
  <si>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</si>
  <si>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</si>
  <si>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</si>
  <si>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</si>
  <si>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</si>
  <si>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</si>
  <si>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</si>
  <si>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</si>
  <si>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</si>
  <si>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</si>
  <si>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</si>
  <si>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</si>
  <si>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</si>
  <si>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</si>
  <si>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</si>
  <si>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</si>
  <si>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</si>
  <si>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</si>
  <si>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</si>
  <si>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</si>
  <si>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</si>
  <si>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</si>
  <si>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</si>
  <si>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</si>
  <si>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</si>
  <si>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</si>
  <si>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</si>
  <si>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</si>
  <si>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</si>
  <si>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</si>
  <si>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</si>
  <si>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</si>
  <si>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</si>
  <si>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</si>
  <si>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</si>
  <si>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</si>
  <si>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</si>
  <si>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</si>
  <si>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</si>
  <si>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</si>
  <si>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</si>
  <si>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</si>
  <si>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</si>
  <si>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</si>
  <si>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</si>
  <si>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</si>
  <si>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</si>
  <si>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</si>
  <si>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</si>
  <si>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</si>
  <si>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</si>
  <si>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</si>
  <si>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</si>
  <si>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</si>
  <si>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</si>
  <si>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</si>
  <si>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</si>
  <si>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</si>
  <si>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</si>
  <si>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</si>
  <si>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</si>
  <si>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</si>
  <si>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</si>
  <si>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</si>
  <si>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</si>
  <si>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</si>
  <si>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</si>
  <si>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</si>
  <si>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</si>
  <si>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</si>
  <si>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</si>
  <si>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</si>
  <si>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</si>
  <si>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</si>
  <si>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</si>
  <si>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</si>
  <si>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</si>
  <si>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</si>
  <si>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</si>
  <si>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</si>
  <si>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</si>
  <si>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</si>
  <si>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</si>
  <si>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</si>
  <si>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</si>
  <si>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</si>
  <si>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</si>
  <si>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</si>
  <si>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</si>
  <si>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</si>
  <si>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</si>
  <si>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</si>
  <si>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</si>
  <si>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</si>
  <si>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</si>
  <si>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</si>
  <si>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</si>
  <si>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</si>
  <si>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</si>
  <si>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</si>
  <si>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</si>
  <si>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</si>
  <si>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</si>
  <si>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</si>
  <si>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</si>
  <si>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</si>
  <si>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</si>
  <si>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</si>
  <si>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</si>
  <si>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</si>
  <si>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</si>
  <si>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</si>
  <si>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</si>
  <si>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</si>
  <si>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</si>
  <si>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</si>
  <si>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</si>
  <si>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</si>
  <si>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</si>
  <si>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</si>
  <si>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</si>
  <si>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</si>
  <si>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</si>
  <si>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</si>
  <si>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</si>
  <si>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</si>
  <si>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</si>
  <si>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</si>
  <si>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</si>
  <si>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</si>
  <si>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</si>
  <si>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</si>
  <si>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</si>
  <si>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</si>
  <si>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</si>
  <si>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</si>
  <si>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</si>
  <si>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</si>
  <si>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</si>
  <si>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</si>
  <si>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</si>
  <si>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</si>
  <si>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</si>
  <si>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</si>
  <si>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</si>
  <si>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</si>
  <si>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</si>
  <si>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</si>
  <si>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</si>
  <si>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</si>
  <si>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</si>
  <si>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</si>
  <si>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</si>
  <si>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</si>
  <si>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</si>
  <si>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</si>
  <si>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</si>
  <si>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</si>
  <si>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</si>
  <si>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</si>
  <si>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</si>
  <si>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</si>
  <si>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</si>
  <si>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</si>
  <si>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</si>
  <si>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</si>
  <si>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</si>
  <si>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</si>
  <si>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</si>
  <si>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</si>
  <si>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</si>
  <si>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</si>
  <si>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</si>
  <si>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</si>
  <si>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</si>
  <si>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</si>
  <si>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</si>
  <si>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</si>
  <si>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</si>
  <si>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</si>
  <si>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</si>
  <si>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</si>
  <si>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</si>
  <si>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</si>
  <si>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</si>
  <si>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</si>
  <si>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</si>
  <si>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</si>
  <si>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</si>
  <si>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</si>
  <si>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</si>
  <si>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</si>
  <si>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</si>
  <si>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</si>
  <si>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</si>
  <si>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</si>
  <si>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</si>
  <si>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</si>
  <si>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</si>
  <si>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</si>
  <si>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</si>
  <si>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</si>
  <si>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</si>
  <si>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</si>
  <si>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</si>
  <si>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</si>
  <si>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</si>
  <si>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</si>
  <si>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</si>
  <si>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</si>
  <si>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</si>
  <si>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</si>
  <si>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</si>
  <si>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</si>
  <si>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</si>
  <si>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</si>
  <si>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</si>
  <si>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</si>
  <si>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</si>
  <si>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</si>
  <si>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</si>
  <si>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</si>
  <si>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</si>
  <si>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</si>
  <si>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</si>
  <si>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</si>
  <si>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</si>
  <si>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</si>
  <si>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</si>
  <si>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</si>
  <si>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</si>
  <si>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</si>
  <si>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</si>
  <si>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</si>
  <si>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</si>
  <si>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</si>
  <si>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</si>
  <si>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</si>
  <si>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</si>
  <si>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</si>
  <si>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</si>
  <si>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</si>
  <si>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</si>
  <si>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</si>
  <si>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</si>
  <si>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</si>
  <si>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</si>
  <si>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</si>
  <si>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</si>
  <si>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</si>
  <si>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</si>
  <si>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</si>
  <si>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</si>
  <si>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</si>
  <si>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</si>
  <si>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</si>
  <si>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</si>
  <si>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</si>
  <si>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</si>
  <si>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</si>
  <si>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</si>
  <si>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</si>
  <si>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</si>
  <si>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</si>
  <si>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</si>
  <si>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</si>
  <si>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</si>
  <si>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</si>
  <si>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</si>
  <si>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</si>
  <si>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</si>
  <si>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</si>
  <si>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</si>
  <si>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</si>
  <si>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</si>
  <si>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</si>
  <si>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</si>
  <si>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</si>
  <si>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</si>
  <si>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</si>
  <si>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</si>
  <si>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</si>
  <si>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</si>
  <si>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</si>
  <si>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</si>
  <si>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</si>
  <si>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</si>
  <si>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</si>
  <si>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</si>
  <si>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</si>
  <si>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</si>
  <si>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</si>
  <si>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</si>
  <si>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</si>
  <si>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</si>
  <si>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</si>
  <si>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</si>
  <si>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</si>
  <si>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</si>
  <si>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</si>
  <si>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</si>
  <si>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</si>
  <si>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</si>
  <si>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</si>
  <si>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</si>
  <si>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</si>
  <si>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</si>
  <si>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</si>
  <si>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</si>
  <si>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</si>
  <si>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</si>
  <si>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</si>
  <si>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</si>
  <si>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</si>
  <si>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</si>
  <si>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</si>
  <si>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</si>
  <si>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</si>
  <si>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</si>
  <si>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</si>
  <si>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</si>
  <si>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</si>
  <si>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</si>
  <si>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</si>
  <si>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</si>
  <si>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</si>
  <si>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</si>
  <si>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</si>
  <si>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</si>
  <si>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</si>
  <si>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</si>
  <si>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</si>
  <si>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</si>
  <si>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</si>
  <si>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</si>
  <si>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</si>
  <si>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</si>
  <si>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</si>
  <si>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</si>
  <si>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</si>
  <si>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</si>
  <si>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</si>
  <si>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</si>
  <si>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</si>
  <si>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</si>
  <si>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</si>
  <si>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</si>
  <si>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</si>
  <si>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</si>
  <si>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</si>
  <si>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</si>
  <si>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</si>
  <si>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</si>
  <si>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</si>
  <si>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</si>
  <si>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</si>
  <si>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</si>
  <si>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</si>
  <si>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</si>
  <si>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</si>
  <si>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</si>
  <si>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</si>
  <si>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</si>
  <si>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</si>
  <si>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</si>
  <si>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</si>
  <si>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</si>
  <si>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</si>
  <si>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</si>
  <si>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</si>
  <si>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</si>
  <si>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</si>
  <si>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</si>
  <si>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</si>
  <si>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</si>
  <si>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</si>
  <si>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</si>
  <si>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</si>
  <si>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</si>
  <si>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</si>
  <si>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</si>
  <si>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</si>
  <si>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</si>
  <si>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</si>
  <si>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</si>
  <si>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</si>
  <si>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</si>
  <si>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</si>
  <si>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</si>
  <si>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</si>
  <si>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</si>
  <si>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</si>
  <si>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</si>
  <si>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</si>
  <si>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</si>
  <si>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</si>
  <si>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</si>
  <si>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</si>
  <si>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</si>
  <si>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</si>
  <si>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</si>
  <si>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</si>
  <si>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</si>
  <si>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</si>
  <si>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</si>
  <si>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</si>
  <si>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</si>
  <si>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</si>
  <si>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</si>
  <si>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</si>
  <si>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</si>
  <si>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</si>
  <si>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</si>
  <si>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</si>
  <si>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</si>
  <si>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</si>
  <si>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</si>
  <si>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</si>
  <si>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</si>
  <si>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</si>
  <si>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</si>
  <si>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</si>
  <si>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</si>
  <si>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</si>
  <si>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</si>
  <si>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</si>
  <si>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</si>
  <si>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</si>
  <si>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</si>
  <si>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</si>
  <si>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</si>
  <si>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</si>
  <si>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</si>
  <si>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</si>
  <si>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</si>
  <si>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</si>
  <si>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</si>
  <si>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</si>
  <si>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</si>
  <si>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</si>
  <si>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</si>
  <si>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</si>
  <si>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</si>
  <si>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</si>
  <si>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</si>
  <si>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</si>
  <si>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</si>
  <si>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</si>
  <si>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</si>
  <si>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</si>
  <si>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</si>
  <si>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</si>
  <si>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</si>
  <si>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</si>
  <si>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</si>
  <si>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</si>
  <si>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</si>
  <si>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</si>
  <si>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</si>
  <si>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</si>
  <si>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</si>
  <si>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</si>
  <si>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</si>
  <si>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</si>
  <si>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</si>
  <si>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</si>
  <si>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</si>
  <si>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</si>
  <si>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</si>
  <si>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</si>
  <si>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</si>
  <si>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</si>
  <si>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</si>
  <si>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</si>
  <si>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</si>
  <si>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</si>
  <si>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</si>
  <si>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</si>
  <si>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</si>
  <si>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</si>
  <si>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</si>
  <si>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</si>
  <si>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</si>
  <si>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</si>
  <si>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</si>
  <si>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</si>
  <si>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</si>
  <si>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</si>
  <si>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</si>
  <si>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</si>
  <si>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</si>
  <si>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</si>
  <si>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</si>
  <si>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</si>
  <si>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</si>
  <si>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</si>
  <si>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</si>
  <si>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</si>
  <si>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</si>
  <si>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</si>
  <si>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</si>
  <si>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</si>
  <si>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</si>
  <si>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</si>
  <si>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</si>
  <si>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</si>
  <si>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</si>
  <si>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</si>
  <si>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</si>
  <si>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</si>
  <si>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</si>
  <si>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</si>
  <si>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</si>
  <si>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</si>
  <si>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</si>
  <si>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</si>
  <si>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</si>
  <si>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</si>
  <si>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</si>
  <si>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</si>
  <si>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</si>
  <si>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</si>
  <si>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</si>
  <si>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</si>
  <si>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</si>
  <si>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</si>
  <si>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</si>
  <si>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</si>
  <si>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</si>
  <si>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</si>
  <si>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</si>
  <si>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</si>
  <si>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</si>
  <si>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</si>
  <si>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</si>
  <si>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</si>
  <si>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</si>
  <si>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</si>
  <si>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</si>
  <si>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</si>
  <si>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</si>
  <si>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</si>
  <si>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</si>
  <si>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</si>
  <si>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</si>
  <si>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</si>
  <si>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</si>
  <si>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</si>
  <si>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</si>
  <si>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</si>
  <si>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</si>
  <si>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</si>
  <si>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</si>
  <si>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</si>
  <si>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</si>
  <si>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</si>
  <si>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</si>
  <si>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</si>
  <si>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</si>
  <si>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</si>
  <si>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</si>
  <si>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</si>
  <si>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</si>
  <si>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</si>
  <si>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</si>
  <si>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</si>
  <si>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</si>
  <si>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</si>
  <si>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</si>
  <si>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</si>
  <si>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</si>
  <si>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</si>
  <si>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</si>
  <si>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</si>
  <si>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</si>
  <si>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</si>
  <si>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</si>
  <si>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</si>
  <si>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</si>
  <si>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</si>
  <si>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</si>
  <si>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</si>
  <si>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</si>
  <si>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</si>
  <si>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</si>
  <si>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</si>
  <si>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</si>
  <si>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</si>
  <si>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</si>
  <si>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</si>
  <si>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</si>
  <si>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</si>
  <si>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</si>
  <si>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</si>
  <si>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</si>
  <si>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</si>
  <si>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</si>
  <si>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</si>
  <si>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</si>
  <si>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</si>
  <si>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</si>
  <si>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</si>
  <si>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</si>
  <si>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</si>
  <si>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</si>
  <si>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</si>
  <si>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</si>
  <si>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</si>
  <si>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</si>
  <si>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</si>
  <si>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</si>
  <si>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</si>
  <si>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</si>
  <si>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</si>
  <si>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</si>
  <si>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</si>
  <si>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</si>
  <si>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</si>
  <si>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</si>
  <si>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</si>
  <si>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</si>
  <si>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</si>
  <si>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</si>
  <si>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</si>
  <si>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</si>
  <si>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</si>
  <si>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</si>
  <si>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</si>
  <si>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</si>
  <si>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</si>
  <si>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</si>
  <si>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</si>
  <si>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</si>
  <si>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</si>
  <si>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</si>
  <si>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</si>
  <si>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</si>
  <si>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</si>
  <si>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</si>
  <si>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</si>
  <si>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</si>
  <si>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</si>
  <si>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</si>
  <si>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</si>
  <si>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</si>
  <si>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</si>
  <si>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</si>
  <si>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</si>
  <si>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</si>
  <si>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</si>
  <si>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</si>
  <si>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</si>
  <si>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</si>
  <si>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</si>
  <si>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</si>
  <si>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</si>
  <si>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</si>
  <si>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</si>
  <si>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</si>
  <si>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</si>
  <si>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</si>
  <si>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</si>
  <si>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</si>
  <si>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</si>
  <si>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</si>
  <si>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</si>
  <si>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</si>
  <si>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</si>
  <si>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</si>
  <si>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</si>
  <si>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</si>
  <si>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</si>
  <si>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</si>
  <si>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</si>
  <si>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</si>
  <si>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</si>
  <si>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</si>
  <si>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</si>
  <si>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</si>
  <si>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</si>
  <si>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</si>
  <si>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</si>
  <si>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</si>
  <si>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</si>
  <si>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</si>
  <si>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</si>
  <si>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</si>
  <si>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</si>
  <si>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</si>
  <si>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</si>
  <si>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</si>
  <si>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</si>
  <si>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</si>
  <si>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</si>
  <si>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</si>
  <si>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</si>
  <si>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</si>
  <si>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</si>
  <si>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</si>
  <si>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</si>
  <si>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</si>
  <si>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</si>
  <si>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</si>
  <si>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</si>
  <si>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</si>
  <si>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</si>
  <si>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</si>
  <si>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</si>
  <si>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</si>
  <si>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</si>
  <si>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</si>
  <si>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</si>
  <si>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</si>
  <si>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</si>
  <si>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</si>
  <si>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</si>
  <si>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</si>
  <si>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</si>
  <si>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</si>
  <si>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</si>
  <si>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</si>
  <si>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</si>
  <si>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</si>
  <si>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</si>
  <si>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</si>
  <si>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</si>
  <si>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</si>
  <si>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</si>
  <si>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</si>
  <si>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</si>
  <si>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</si>
  <si>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</si>
  <si>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</si>
  <si>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</si>
  <si>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</si>
  <si>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</si>
  <si>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</si>
  <si>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</si>
  <si>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</si>
  <si>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</si>
  <si>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</si>
  <si>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</si>
  <si>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</si>
  <si>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</si>
  <si>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</si>
  <si>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</si>
  <si>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</si>
  <si>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</si>
  <si>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</si>
  <si>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</si>
  <si>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</si>
  <si>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</si>
  <si>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</si>
  <si>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</si>
  <si>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</si>
  <si>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</si>
  <si>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</si>
  <si>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</si>
  <si>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</si>
  <si>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</si>
  <si>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</si>
  <si>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</si>
  <si>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</si>
  <si>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</si>
  <si>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</si>
  <si>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</si>
  <si>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</si>
  <si>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</si>
  <si>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</si>
  <si>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</si>
  <si>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</si>
  <si>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</si>
  <si>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</si>
  <si>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</si>
  <si>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</si>
  <si>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</si>
  <si>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</si>
  <si>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</si>
  <si>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</si>
  <si>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</si>
  <si>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</si>
  <si>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</si>
  <si>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</si>
  <si>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</si>
  <si>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</si>
  <si>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</si>
  <si>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</si>
  <si>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</si>
  <si>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</si>
  <si>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</si>
  <si>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</si>
  <si>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</si>
  <si>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</si>
  <si>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</si>
  <si>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</si>
  <si>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</si>
  <si>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</si>
  <si>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</si>
  <si>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</si>
  <si>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</si>
  <si>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</si>
  <si>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</si>
  <si>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</si>
  <si>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</si>
  <si>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</si>
  <si>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</si>
  <si>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</si>
  <si>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</si>
  <si>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</si>
  <si>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</si>
  <si>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</si>
  <si>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</si>
  <si>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</si>
  <si>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</si>
  <si>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</si>
  <si>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</si>
  <si>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</si>
  <si>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</si>
  <si>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</si>
  <si>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</si>
  <si>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</si>
  <si>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</si>
  <si>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</si>
  <si>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</si>
  <si>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</si>
  <si>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</si>
  <si>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</si>
  <si>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</si>
  <si>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</si>
  <si>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</si>
  <si>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</si>
  <si>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</si>
  <si>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</si>
  <si>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</si>
  <si>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</si>
  <si>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</si>
  <si>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</si>
  <si>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</si>
  <si>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</si>
  <si>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</si>
  <si>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</si>
  <si>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</si>
  <si>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</si>
  <si>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</si>
  <si>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</si>
  <si>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</si>
  <si>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</si>
  <si>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</si>
  <si>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</si>
  <si>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</si>
  <si>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</si>
  <si>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</si>
  <si>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</si>
  <si>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</si>
  <si>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</si>
  <si>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</si>
  <si>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</si>
  <si>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</si>
  <si>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</si>
  <si>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</si>
  <si>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</si>
  <si>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</si>
  <si>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</si>
  <si>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</si>
  <si>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</si>
  <si>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</si>
  <si>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</si>
  <si>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</si>
  <si>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</si>
  <si>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</si>
  <si>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</si>
  <si>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</si>
  <si>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</si>
  <si>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</si>
  <si>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</si>
  <si>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</si>
  <si>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</si>
  <si>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</si>
  <si>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</si>
  <si>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</si>
  <si>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</si>
  <si>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</si>
  <si>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</si>
  <si>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</si>
  <si>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</si>
  <si>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</si>
  <si>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</si>
  <si>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</si>
  <si>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</si>
  <si>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</si>
  <si>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</si>
  <si>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</si>
  <si>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</si>
  <si>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</si>
  <si>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</si>
  <si>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</si>
  <si>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</si>
  <si>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</si>
  <si>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</si>
  <si>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</si>
  <si>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</si>
  <si>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</si>
  <si>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</si>
  <si>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</si>
  <si>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</si>
  <si>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</si>
  <si>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</si>
  <si>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</si>
  <si>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</si>
  <si>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</si>
  <si>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</si>
  <si>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</si>
  <si>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</si>
  <si>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</si>
  <si>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</si>
  <si>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</si>
  <si>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</si>
  <si>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</si>
  <si>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</si>
  <si>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</si>
  <si>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</si>
  <si>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</si>
  <si>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</si>
  <si>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</si>
  <si>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</si>
  <si>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</si>
  <si>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</si>
  <si>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</si>
  <si>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</si>
  <si>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</si>
  <si>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</si>
  <si>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</si>
  <si>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</si>
  <si>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</si>
  <si>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</si>
  <si>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</si>
  <si>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</si>
  <si>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</si>
  <si>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</si>
  <si>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</si>
  <si>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</si>
  <si>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</si>
  <si>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</si>
  <si>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</si>
  <si>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</si>
  <si>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</si>
  <si>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</si>
  <si>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</si>
  <si>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</si>
  <si>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</si>
  <si>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</si>
  <si>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</si>
  <si>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</si>
  <si>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</si>
  <si>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</si>
  <si>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</si>
  <si>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</si>
  <si>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</si>
  <si>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</si>
  <si>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</si>
  <si>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</si>
  <si>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</si>
  <si>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</si>
  <si>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</si>
  <si>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</si>
  <si>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</si>
  <si>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</si>
  <si>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</si>
  <si>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</si>
  <si>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</si>
  <si>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</si>
  <si>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</si>
  <si>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</si>
  <si>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</si>
  <si>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</si>
  <si>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</si>
  <si>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</si>
  <si>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</si>
  <si>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</si>
  <si>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</si>
  <si>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</si>
  <si>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</si>
  <si>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</si>
  <si>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</si>
  <si>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</si>
  <si>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</si>
  <si>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</si>
  <si>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</si>
  <si>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</si>
  <si>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</si>
  <si>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</si>
  <si>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</si>
  <si>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</si>
  <si>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</si>
  <si>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</si>
  <si>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</si>
  <si>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</si>
  <si>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</si>
  <si>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</si>
  <si>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</si>
  <si>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</si>
  <si>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</si>
  <si>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</si>
  <si>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</si>
  <si>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</si>
  <si>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</si>
  <si>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</si>
  <si>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</si>
  <si>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</si>
  <si>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</si>
  <si>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</si>
  <si>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</si>
  <si>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</si>
  <si>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</si>
  <si>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</si>
  <si>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</si>
  <si>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</si>
  <si>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</si>
  <si>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</si>
  <si>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</si>
  <si>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</si>
  <si>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</si>
  <si>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</si>
  <si>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</si>
  <si>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</si>
  <si>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</si>
  <si>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</si>
  <si>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</si>
  <si>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</si>
  <si>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</si>
  <si>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</si>
  <si>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</si>
  <si>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</si>
  <si>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</si>
  <si>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</si>
  <si>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</si>
  <si>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</si>
  <si>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</si>
  <si>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</si>
  <si>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</si>
  <si>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</si>
  <si>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</si>
  <si>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</si>
  <si>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</si>
  <si>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</si>
  <si>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</si>
  <si>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</si>
  <si>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</si>
  <si>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</si>
  <si>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</si>
  <si>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</si>
  <si>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</si>
  <si>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</si>
  <si>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</si>
  <si>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</si>
  <si>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</si>
  <si>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</si>
  <si>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</si>
  <si>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</si>
  <si>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</si>
  <si>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</si>
  <si>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</si>
  <si>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</si>
  <si>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</si>
  <si>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</si>
  <si>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</si>
  <si>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</si>
  <si>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</si>
  <si>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</si>
  <si>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</si>
  <si>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</si>
  <si>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</si>
  <si>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</si>
  <si>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</si>
  <si>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</si>
  <si>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</si>
  <si>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</si>
  <si>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</si>
  <si>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</si>
  <si>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</si>
  <si>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</si>
  <si>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</si>
  <si>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</si>
  <si>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</si>
  <si>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</si>
  <si>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</si>
  <si>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</si>
  <si>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</si>
  <si>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</si>
  <si>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</si>
  <si>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</si>
  <si>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</si>
  <si>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</si>
  <si>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</si>
  <si>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</si>
  <si>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</si>
  <si>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</si>
  <si>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</si>
  <si>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</si>
  <si>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</si>
  <si>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</si>
  <si>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</si>
  <si>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</si>
  <si>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</si>
  <si>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</si>
  <si>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</si>
  <si>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</si>
  <si>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</si>
  <si>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</si>
  <si>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</si>
  <si>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</si>
  <si>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</si>
  <si>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</si>
  <si>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</si>
  <si>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</si>
  <si>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</si>
  <si>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</si>
  <si>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</si>
  <si>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</si>
  <si>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</si>
  <si>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</si>
  <si>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</si>
  <si>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</si>
  <si>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</si>
  <si>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</si>
  <si>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</si>
  <si>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</si>
  <si>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</si>
  <si>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</si>
  <si>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</si>
  <si>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</si>
  <si>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</si>
  <si>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</si>
  <si>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</si>
  <si>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</si>
  <si>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</si>
  <si>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</si>
  <si>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</si>
  <si>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</si>
  <si>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</si>
  <si>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</si>
  <si>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</si>
  <si>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</si>
  <si>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</si>
  <si>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</si>
  <si>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</si>
  <si>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</si>
  <si>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</si>
  <si>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</si>
  <si>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</si>
  <si>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</si>
  <si>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</si>
  <si>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</si>
  <si>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</si>
  <si>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</si>
  <si>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</si>
  <si>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</si>
  <si>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</si>
  <si>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</si>
  <si>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</si>
  <si>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</si>
  <si>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</si>
  <si>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</si>
  <si>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</si>
  <si>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</si>
  <si>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</si>
  <si>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</si>
  <si>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</si>
  <si>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</si>
  <si>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</si>
  <si>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</si>
  <si>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</si>
  <si>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</si>
  <si>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</si>
  <si>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</si>
  <si>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</si>
  <si>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</si>
  <si>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</si>
  <si>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</si>
  <si>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</si>
  <si>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</si>
  <si>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</si>
  <si>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</si>
  <si>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</si>
  <si>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</si>
  <si>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</si>
  <si>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</si>
  <si>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</si>
  <si>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</si>
  <si>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</si>
  <si>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</si>
  <si>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</si>
  <si>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</si>
  <si>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</si>
  <si>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</si>
  <si>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</si>
  <si>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</si>
  <si>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</si>
  <si>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</si>
  <si>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</si>
  <si>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</si>
  <si>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</si>
  <si>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</si>
  <si>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</si>
  <si>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</si>
  <si>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</si>
  <si>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</si>
  <si>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</si>
  <si>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</si>
  <si>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</si>
  <si>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</si>
  <si>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</si>
  <si>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</si>
  <si>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</si>
  <si>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</si>
  <si>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</si>
  <si>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</si>
  <si>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</si>
  <si>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</si>
  <si>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</si>
  <si>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</si>
  <si>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</si>
  <si>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</si>
  <si>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</si>
  <si>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</si>
  <si>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</si>
  <si>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</si>
  <si>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</si>
  <si>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</si>
  <si>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</si>
  <si>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</si>
  <si>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</si>
  <si>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</si>
  <si>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</si>
  <si>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</si>
  <si>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</si>
  <si>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</si>
  <si>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</si>
  <si>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</si>
  <si>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</si>
  <si>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</si>
  <si>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</si>
  <si>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</si>
  <si>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</si>
  <si>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</si>
  <si>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</si>
  <si>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</si>
  <si>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</si>
  <si>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</si>
  <si>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</si>
  <si>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</si>
  <si>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</si>
  <si>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</si>
  <si>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</si>
  <si>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</si>
  <si>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</si>
  <si>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</si>
  <si>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</si>
  <si>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</si>
  <si>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</si>
  <si>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</si>
  <si>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</si>
  <si>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</si>
  <si>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</si>
  <si>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</si>
  <si>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</si>
  <si>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</si>
  <si>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</si>
  <si>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</si>
  <si>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</si>
  <si>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</si>
  <si>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</si>
  <si>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</si>
  <si>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</si>
  <si>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</si>
  <si>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</si>
  <si>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</si>
  <si>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</si>
  <si>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</si>
  <si>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</si>
  <si>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</si>
  <si>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</si>
  <si>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</si>
  <si>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</si>
  <si>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</si>
  <si>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</si>
  <si>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</si>
  <si>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</si>
  <si>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</si>
  <si>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</si>
  <si>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</si>
  <si>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</si>
  <si>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</si>
  <si>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</si>
  <si>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</si>
  <si>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</si>
  <si>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</si>
  <si>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</si>
  <si>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</si>
  <si>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</si>
  <si>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</si>
  <si>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</si>
  <si>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</si>
  <si>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</si>
  <si>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</si>
  <si>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</si>
  <si>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</si>
  <si>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</si>
  <si>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</si>
  <si>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</si>
  <si>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</si>
  <si>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</si>
  <si>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</si>
  <si>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</si>
  <si>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</si>
  <si>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</si>
  <si>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</si>
  <si>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</si>
  <si>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</si>
  <si>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</si>
  <si>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</si>
  <si>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</si>
  <si>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</si>
  <si>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</si>
  <si>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</si>
  <si>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</si>
  <si>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</si>
  <si>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</si>
  <si>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</si>
  <si>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</si>
  <si>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</si>
  <si>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</si>
  <si>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</si>
  <si>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</si>
  <si>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</si>
  <si>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</si>
  <si>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</si>
  <si>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</si>
  <si>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</si>
  <si>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</si>
  <si>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</si>
  <si>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</si>
  <si>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</si>
  <si>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</si>
  <si>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</si>
  <si>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</si>
  <si>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</si>
  <si>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</si>
  <si>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</si>
  <si>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</si>
  <si>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</si>
  <si>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</si>
  <si>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</si>
  <si>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</si>
  <si>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</si>
  <si>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</si>
  <si>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</si>
  <si>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</si>
  <si>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</si>
  <si>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</si>
  <si>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</si>
  <si>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</si>
  <si>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</si>
  <si>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</si>
  <si>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</si>
  <si>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</si>
  <si>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</si>
  <si>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</si>
  <si>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</si>
  <si>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</si>
  <si>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</si>
  <si>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</si>
  <si>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</si>
  <si>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</si>
  <si>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</si>
  <si>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</si>
  <si>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</si>
  <si>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</si>
  <si>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</si>
  <si>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</si>
  <si>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</si>
  <si>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</si>
  <si>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</si>
  <si>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</si>
  <si>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</si>
  <si>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</si>
  <si>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</si>
  <si>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</si>
  <si>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</si>
  <si>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</si>
  <si>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</si>
  <si>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</si>
  <si>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</si>
  <si>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</si>
  <si>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</si>
  <si>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</si>
  <si>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</si>
  <si>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</si>
  <si>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</si>
  <si>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</si>
  <si>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</si>
  <si>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</si>
  <si>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</si>
  <si>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</si>
  <si>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</si>
  <si>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</si>
  <si>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</si>
  <si>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</si>
  <si>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</si>
  <si>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</si>
  <si>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</si>
  <si>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</si>
  <si>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</si>
  <si>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</si>
  <si>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</si>
  <si>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</si>
  <si>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</si>
  <si>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</si>
  <si>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</si>
  <si>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</si>
  <si>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</si>
  <si>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</si>
  <si>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</si>
  <si>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</si>
  <si>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</si>
  <si>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</si>
  <si>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</si>
  <si>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</si>
  <si>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</si>
  <si>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</si>
  <si>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</si>
  <si>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</si>
  <si>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</si>
  <si>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</si>
  <si>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</si>
  <si>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</si>
  <si>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</si>
  <si>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</si>
  <si>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</si>
  <si>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</si>
  <si>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</si>
  <si>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</si>
  <si>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</si>
  <si>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</si>
  <si>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</si>
  <si>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</si>
  <si>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</si>
  <si>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</si>
  <si>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</si>
  <si>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</si>
  <si>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</si>
  <si>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</si>
  <si>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</si>
  <si>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</si>
  <si>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</si>
  <si>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</si>
  <si>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</si>
  <si>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</si>
  <si>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</si>
  <si>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</si>
  <si>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</si>
  <si>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</si>
  <si>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</si>
  <si>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</si>
  <si>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</si>
  <si>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</si>
  <si>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</si>
  <si>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</si>
  <si>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</si>
  <si>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</si>
  <si>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</si>
  <si>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</si>
  <si>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</si>
  <si>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</si>
  <si>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</si>
  <si>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</si>
  <si>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</si>
  <si>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</si>
  <si>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</si>
  <si>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</si>
  <si>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</si>
  <si>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</si>
  <si>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</si>
  <si>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</si>
  <si>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</si>
  <si>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</si>
  <si>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</si>
  <si>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</si>
  <si>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</si>
  <si>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</si>
  <si>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</si>
  <si>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</si>
  <si>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</si>
  <si>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</si>
  <si>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</si>
  <si>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</si>
  <si>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</si>
  <si>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</si>
  <si>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</si>
  <si>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</si>
  <si>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</si>
  <si>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</si>
  <si>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</si>
  <si>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</si>
  <si>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</si>
  <si>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</si>
  <si>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</si>
  <si>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</si>
  <si>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</si>
  <si>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</si>
  <si>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</si>
  <si>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</si>
  <si>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</si>
  <si>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</si>
  <si>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</si>
  <si>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</si>
  <si>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</si>
  <si>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</si>
  <si>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</si>
  <si>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</si>
  <si>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</si>
  <si>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</si>
  <si>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</si>
  <si>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</si>
  <si>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</si>
  <si>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</si>
  <si>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</si>
  <si>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</si>
  <si>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</si>
  <si>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</si>
  <si>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</si>
  <si>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</si>
  <si>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</si>
  <si>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</si>
  <si>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</si>
  <si>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</si>
  <si>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</si>
  <si>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</si>
  <si>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</si>
  <si>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</si>
  <si>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</si>
  <si>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</si>
  <si>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</si>
  <si>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</si>
  <si>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</si>
  <si>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</si>
  <si>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</si>
  <si>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</si>
  <si>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</si>
  <si>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</si>
  <si>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</si>
  <si>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</si>
  <si>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</si>
  <si>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</si>
  <si>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</si>
  <si>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</si>
  <si>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</si>
  <si>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</si>
  <si>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</si>
  <si>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</si>
  <si>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</si>
  <si>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</si>
  <si>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</si>
  <si>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</si>
  <si>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</si>
  <si>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</si>
  <si>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</si>
  <si>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</si>
  <si>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</si>
  <si>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</si>
  <si>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</si>
  <si>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</si>
  <si>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</si>
  <si>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</si>
  <si>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</si>
  <si>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</si>
  <si>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</si>
  <si>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</si>
  <si>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</si>
  <si>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</si>
  <si>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</si>
  <si>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</si>
  <si>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</si>
  <si>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</si>
  <si>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</si>
  <si>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</si>
  <si>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</si>
  <si>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</si>
  <si>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</si>
  <si>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</si>
  <si>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</si>
  <si>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</si>
  <si>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</si>
  <si>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</si>
  <si>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</si>
  <si>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</si>
  <si>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</si>
  <si>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</si>
  <si>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</si>
  <si>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</si>
  <si>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</si>
  <si>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</si>
  <si>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</si>
  <si>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</si>
  <si>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</si>
  <si>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</si>
  <si>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</si>
  <si>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</si>
  <si>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</si>
  <si>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</si>
  <si>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</si>
  <si>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</si>
  <si>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</si>
  <si>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</si>
  <si>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</si>
  <si>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</si>
  <si>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</si>
  <si>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</si>
  <si>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</si>
  <si>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</si>
  <si>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</si>
  <si>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</si>
  <si>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</si>
  <si>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</si>
  <si>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</si>
  <si>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</si>
  <si>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</si>
  <si>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</si>
  <si>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</si>
  <si>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</si>
  <si>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</si>
  <si>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</si>
  <si>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</si>
  <si>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</si>
  <si>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</si>
  <si>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</si>
  <si>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</si>
  <si>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</si>
  <si>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</si>
  <si>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</si>
  <si>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</si>
  <si>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</si>
  <si>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</si>
  <si>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</si>
  <si>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</si>
  <si>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</si>
  <si>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</si>
  <si>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</si>
  <si>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</si>
  <si>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</si>
  <si>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</si>
  <si>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</si>
  <si>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</si>
  <si>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</si>
  <si>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</si>
  <si>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</si>
  <si>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</si>
  <si>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</si>
  <si>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</si>
  <si>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</si>
  <si>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</si>
  <si>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</si>
  <si>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</si>
  <si>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</si>
  <si>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</si>
  <si>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</si>
  <si>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</si>
  <si>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</si>
  <si>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</si>
  <si>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</si>
  <si>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</si>
  <si>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</si>
  <si>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</si>
  <si>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</si>
  <si>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</si>
  <si>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</si>
  <si>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</si>
  <si>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</si>
  <si>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</si>
  <si>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</si>
  <si>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</si>
  <si>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</si>
  <si>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</si>
  <si>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</si>
  <si>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</si>
  <si>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</si>
  <si>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</si>
  <si>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</si>
  <si>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</si>
  <si>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</si>
  <si>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</si>
  <si>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</si>
  <si>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</si>
  <si>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</si>
  <si>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</si>
  <si>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</si>
  <si>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</si>
  <si>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</si>
  <si>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</si>
  <si>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</si>
  <si>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</si>
  <si>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</si>
  <si>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</si>
  <si>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</si>
  <si>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</si>
  <si>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</si>
  <si>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</si>
  <si>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</si>
  <si>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</si>
  <si>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</si>
  <si>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</si>
  <si>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</si>
  <si>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</si>
  <si>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</si>
  <si>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</si>
  <si>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</si>
  <si>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</si>
  <si>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</si>
  <si>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</si>
  <si>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</si>
  <si>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</si>
  <si>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</si>
  <si>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</si>
  <si>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</si>
  <si>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</si>
  <si>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</si>
  <si>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</si>
  <si>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</si>
  <si>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</si>
  <si>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</si>
  <si>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</si>
  <si>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</si>
  <si>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</si>
  <si>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</si>
  <si>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</si>
  <si>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</si>
  <si>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</si>
  <si>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</si>
  <si>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</si>
  <si>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</si>
  <si>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</si>
  <si>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</si>
  <si>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</si>
  <si>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</si>
  <si>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</si>
  <si>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</si>
  <si>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</si>
  <si>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</si>
  <si>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</si>
  <si>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</si>
  <si>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</si>
  <si>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</si>
  <si>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</si>
  <si>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</si>
  <si>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</si>
  <si>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</si>
  <si>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</si>
  <si>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</si>
  <si>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</si>
  <si>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</si>
  <si>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</si>
  <si>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</si>
  <si>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</si>
  <si>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</si>
  <si>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</si>
  <si>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</si>
  <si>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</si>
  <si>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</si>
  <si>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</si>
  <si>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</si>
  <si>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</si>
  <si>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</si>
  <si>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</si>
  <si>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</si>
  <si>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</si>
  <si>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</si>
  <si>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</si>
  <si>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</si>
  <si>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</si>
  <si>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</si>
  <si>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</si>
  <si>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</si>
  <si>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</si>
  <si>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</si>
  <si>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</si>
  <si>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</si>
  <si>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</si>
  <si>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</si>
  <si>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</si>
  <si>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</si>
  <si>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</si>
  <si>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</si>
  <si>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</si>
  <si>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</si>
  <si>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</si>
  <si>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</si>
  <si>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</si>
  <si>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</si>
  <si>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</si>
  <si>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</si>
  <si>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</si>
  <si>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</si>
  <si>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</si>
  <si>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</si>
  <si>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</si>
  <si>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</si>
  <si>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</si>
  <si>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</si>
  <si>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</si>
  <si>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</si>
  <si>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</si>
  <si>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</si>
  <si>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</si>
  <si>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</si>
  <si>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</si>
  <si>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</si>
  <si>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</si>
  <si>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</si>
  <si>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</si>
  <si>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</si>
  <si>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</si>
  <si>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</si>
  <si>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</si>
  <si>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</si>
  <si>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</si>
  <si>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</si>
  <si>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</si>
  <si>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</si>
  <si>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</si>
  <si>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</si>
  <si>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</si>
  <si>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</si>
  <si>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</si>
  <si>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</si>
  <si>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</si>
  <si>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</si>
  <si>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</si>
  <si>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</si>
  <si>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</si>
  <si>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</si>
  <si>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</si>
  <si>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</si>
  <si>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</si>
  <si>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</si>
  <si>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</si>
  <si>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</si>
  <si>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</si>
  <si>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</si>
  <si>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</si>
  <si>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</si>
  <si>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</si>
  <si>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</si>
  <si>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</si>
  <si>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</si>
  <si>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</si>
  <si>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</si>
  <si>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</si>
  <si>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</si>
  <si>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</si>
  <si>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</si>
  <si>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</si>
  <si>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</si>
  <si>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</si>
  <si>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</si>
  <si>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</si>
  <si>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</si>
  <si>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</si>
  <si>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</si>
  <si>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</si>
  <si>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</si>
  <si>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</si>
  <si>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</si>
  <si>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</si>
  <si>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</si>
  <si>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</si>
  <si>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</si>
  <si>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</si>
  <si>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</si>
  <si>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</si>
  <si>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</si>
  <si>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</si>
  <si>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</si>
  <si>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</si>
  <si>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</si>
  <si>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</si>
  <si>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</si>
  <si>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</si>
  <si>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</si>
  <si>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</si>
  <si>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</si>
  <si>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</si>
  <si>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</si>
  <si>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</si>
  <si>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</si>
  <si>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</si>
  <si>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</si>
  <si>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</si>
  <si>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</si>
  <si>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</si>
  <si>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</si>
  <si>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</si>
  <si>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</si>
  <si>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</si>
  <si>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</si>
  <si>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</si>
  <si>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</si>
  <si>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</si>
  <si>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</si>
  <si>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</si>
  <si>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</si>
  <si>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</si>
  <si>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</si>
  <si>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</si>
  <si>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</si>
  <si>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</si>
  <si>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</si>
  <si>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</si>
  <si>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</si>
  <si>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</si>
  <si>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</si>
  <si>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</si>
  <si>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</si>
  <si>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</si>
  <si>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</si>
  <si>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</si>
  <si>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</si>
  <si>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</si>
  <si>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</si>
  <si>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</si>
  <si>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</si>
  <si>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</si>
  <si>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</si>
  <si>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</si>
  <si>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</si>
  <si>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</si>
  <si>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</si>
  <si>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</si>
  <si>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</si>
  <si>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</si>
  <si>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</si>
  <si>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</si>
  <si>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</si>
  <si>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</si>
  <si>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</si>
  <si>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</si>
  <si>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</si>
  <si>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</si>
  <si>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</si>
  <si>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</si>
  <si>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</si>
  <si>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</si>
  <si>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</si>
  <si>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</si>
  <si>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</si>
  <si>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</si>
  <si>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</si>
  <si>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</si>
  <si>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</si>
  <si>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</si>
  <si>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</si>
  <si>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</si>
  <si>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</si>
  <si>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</si>
  <si>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</si>
  <si>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</si>
  <si>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</si>
  <si>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</si>
  <si>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</si>
  <si>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</si>
  <si>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</si>
  <si>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</si>
  <si>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</si>
  <si>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</si>
  <si>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</si>
  <si>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</si>
  <si>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</si>
  <si>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</si>
  <si>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</si>
  <si>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</si>
  <si>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</si>
  <si>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</si>
  <si>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</si>
  <si>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</si>
  <si>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</si>
  <si>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</si>
  <si>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</si>
  <si>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</si>
  <si>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</si>
  <si>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</si>
  <si>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</si>
  <si>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</si>
  <si>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</si>
  <si>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</si>
  <si>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</si>
  <si>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</si>
  <si>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</si>
  <si>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</si>
  <si>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</si>
  <si>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</si>
  <si>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</si>
  <si>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</si>
  <si>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</si>
  <si>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</si>
  <si>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</si>
  <si>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</si>
  <si>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</si>
  <si>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</si>
  <si>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</si>
  <si>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</si>
  <si>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</si>
  <si>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</si>
  <si>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</si>
  <si>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</si>
  <si>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</si>
  <si>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</si>
  <si>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</si>
  <si>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</si>
  <si>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</si>
  <si>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</si>
  <si>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</si>
  <si>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</si>
  <si>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</si>
  <si>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</si>
  <si>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</si>
  <si>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</si>
  <si>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</si>
  <si>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</si>
  <si>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</si>
  <si>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</si>
  <si>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</si>
  <si>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</si>
  <si>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</si>
  <si>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</si>
  <si>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</si>
  <si>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</si>
  <si>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</si>
  <si>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</si>
  <si>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</si>
  <si>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</si>
  <si>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</si>
  <si>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</si>
  <si>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</si>
  <si>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</si>
  <si>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</si>
  <si>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</si>
  <si>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</si>
  <si>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</si>
  <si>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</si>
  <si>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</si>
  <si>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</si>
  <si>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</si>
  <si>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</si>
  <si>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</si>
  <si>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</si>
  <si>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</si>
  <si>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</si>
  <si>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</si>
  <si>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</si>
  <si>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</si>
  <si>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</si>
  <si>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</si>
  <si>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</si>
  <si>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</si>
  <si>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</si>
  <si>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</si>
  <si>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</si>
  <si>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</si>
  <si>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</si>
  <si>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</si>
  <si>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</si>
  <si>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</si>
  <si>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</si>
  <si>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</si>
  <si>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</si>
  <si>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</si>
  <si>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</si>
  <si>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</si>
  <si>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</si>
  <si>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</si>
  <si>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</si>
  <si>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</si>
  <si>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</si>
  <si>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</si>
  <si>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</si>
  <si>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</si>
  <si>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</si>
  <si>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</si>
  <si>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</si>
  <si>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</si>
  <si>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</si>
  <si>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</si>
  <si>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</si>
  <si>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</si>
  <si>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</si>
  <si>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</si>
  <si>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</si>
  <si>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</si>
  <si>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</si>
  <si>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</si>
  <si>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</si>
  <si>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</si>
  <si>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</si>
  <si>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</si>
  <si>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</si>
  <si>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</si>
  <si>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</si>
  <si>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</si>
  <si>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</si>
  <si>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</si>
  <si>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</si>
  <si>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</si>
  <si>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</si>
  <si>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</si>
  <si>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</si>
  <si>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</si>
  <si>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</si>
  <si>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</si>
  <si>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</si>
  <si>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</si>
  <si>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</si>
  <si>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</si>
  <si>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</si>
  <si>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</si>
  <si>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</si>
  <si>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</si>
  <si>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</si>
  <si>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</si>
  <si>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</si>
  <si>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</si>
  <si>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</si>
  <si>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</si>
  <si>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</si>
  <si>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</si>
  <si>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</si>
  <si>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</si>
  <si>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</si>
  <si>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</si>
  <si>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</si>
  <si>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</si>
  <si>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</si>
  <si>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</si>
  <si>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</si>
  <si>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</si>
  <si>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</si>
  <si>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</si>
  <si>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</si>
  <si>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</si>
  <si>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</si>
  <si>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</si>
  <si>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</si>
  <si>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</si>
  <si>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</si>
  <si>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</si>
  <si>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</si>
  <si>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</si>
  <si>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</si>
  <si>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</si>
  <si>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</si>
  <si>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</si>
  <si>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</si>
  <si>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</si>
  <si>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</si>
  <si>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</si>
  <si>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</si>
  <si>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</si>
  <si>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</si>
  <si>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</si>
  <si>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</si>
  <si>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</si>
  <si>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</si>
  <si>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</si>
  <si>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</si>
  <si>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</si>
  <si>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</si>
  <si>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</si>
  <si>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</si>
  <si>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</si>
  <si>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</si>
  <si>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</si>
  <si>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</si>
  <si>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</si>
  <si>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</si>
  <si>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</si>
  <si>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</si>
  <si>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</si>
  <si>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</si>
  <si>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</si>
  <si>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</si>
  <si>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</si>
  <si>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</si>
  <si>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</si>
  <si>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</si>
  <si>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</si>
  <si>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</si>
  <si>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</si>
  <si>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</si>
  <si>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</si>
  <si>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</si>
  <si>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</si>
  <si>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</si>
  <si>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</si>
  <si>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</si>
  <si>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</si>
  <si>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</si>
  <si>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</si>
  <si>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</si>
  <si>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</si>
  <si>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</si>
  <si>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</si>
  <si>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</si>
  <si>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</si>
  <si>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</si>
  <si>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</si>
  <si>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</si>
  <si>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</si>
  <si>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</si>
  <si>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</si>
  <si>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</si>
  <si>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</si>
  <si>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</si>
  <si>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</si>
  <si>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</si>
  <si>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</si>
  <si>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</si>
  <si>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</si>
  <si>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</si>
  <si>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</si>
  <si>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</si>
  <si>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</si>
  <si>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</si>
  <si>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</si>
  <si>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</si>
  <si>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</si>
  <si>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</si>
  <si>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</si>
  <si>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</si>
  <si>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</si>
  <si>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</si>
  <si>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</si>
  <si>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</si>
  <si>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</si>
  <si>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</si>
  <si>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</si>
  <si>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</si>
  <si>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</si>
  <si>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</si>
  <si>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</si>
  <si>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</si>
  <si>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</si>
  <si>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</si>
  <si>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</si>
  <si>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</si>
  <si>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</si>
  <si>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</si>
  <si>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</si>
  <si>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</si>
  <si>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</si>
  <si>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</si>
  <si>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</si>
  <si>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</si>
  <si>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</si>
  <si>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</si>
  <si>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</si>
  <si>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</si>
  <si>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</si>
  <si>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</si>
  <si>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</si>
  <si>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</si>
  <si>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</si>
  <si>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</si>
  <si>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</si>
  <si>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</si>
  <si>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</si>
  <si>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</si>
  <si>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</si>
  <si>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</si>
  <si>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</si>
  <si>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</si>
  <si>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</si>
  <si>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</si>
  <si>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</si>
  <si>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</si>
  <si>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</si>
  <si>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</si>
  <si>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</si>
  <si>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</si>
  <si>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</si>
  <si>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</si>
  <si>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</si>
  <si>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</si>
  <si>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</si>
  <si>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</si>
  <si>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</si>
  <si>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</si>
  <si>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</si>
  <si>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</si>
  <si>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</si>
  <si>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</si>
  <si>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</si>
  <si>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</si>
  <si>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</si>
  <si>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</si>
  <si>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</si>
  <si>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</si>
  <si>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</si>
  <si>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</si>
  <si>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</si>
  <si>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</si>
  <si>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</si>
  <si>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</si>
  <si>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</si>
  <si>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</si>
  <si>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</si>
  <si>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</si>
  <si>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</si>
  <si>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</si>
  <si>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</si>
  <si>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</si>
  <si>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</si>
  <si>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</si>
  <si>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</si>
  <si>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</si>
  <si>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</si>
  <si>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</si>
  <si>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</si>
  <si>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</si>
  <si>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</si>
  <si>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</si>
  <si>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</si>
  <si>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</si>
  <si>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</si>
  <si>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</si>
  <si>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</si>
  <si>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</si>
  <si>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</si>
  <si>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</si>
  <si>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</si>
  <si>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</si>
  <si>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</si>
  <si>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</si>
  <si>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</si>
  <si>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</si>
  <si>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</si>
  <si>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</si>
  <si>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</si>
  <si>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</si>
  <si>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</si>
  <si>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</si>
  <si>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</si>
  <si>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</si>
  <si>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</si>
  <si>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</si>
  <si>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</si>
  <si>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</si>
  <si>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</si>
  <si>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</si>
  <si>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</si>
  <si>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</si>
  <si>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</si>
  <si>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</si>
  <si>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</si>
  <si>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</si>
  <si>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</si>
  <si>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</si>
  <si>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</si>
  <si>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</si>
  <si>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</si>
  <si>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</si>
  <si>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</si>
  <si>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</si>
  <si>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</si>
  <si>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</si>
  <si>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</si>
  <si>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</si>
  <si>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</si>
  <si>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</si>
  <si>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</si>
  <si>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</si>
  <si>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</si>
  <si>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</si>
  <si>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</si>
  <si>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</si>
  <si>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</si>
  <si>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</si>
  <si>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</si>
  <si>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</si>
  <si>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</si>
  <si>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</si>
  <si>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</si>
  <si>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</si>
  <si>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</si>
  <si>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</si>
  <si>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</si>
  <si>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</si>
  <si>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</si>
  <si>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</si>
  <si>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</si>
  <si>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</si>
  <si>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</si>
  <si>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</si>
  <si>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</si>
  <si>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</si>
  <si>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</si>
  <si>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</si>
  <si>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</si>
  <si>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</si>
  <si>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</si>
  <si>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</si>
  <si>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</si>
  <si>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</si>
  <si>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</si>
  <si>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</si>
  <si>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</si>
  <si>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</si>
  <si>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</si>
  <si>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</si>
  <si>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</si>
  <si>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</si>
  <si>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</si>
  <si>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</si>
  <si>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</si>
  <si>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</si>
  <si>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</si>
  <si>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</si>
  <si>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</si>
  <si>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</si>
  <si>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</si>
  <si>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</si>
  <si>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</si>
  <si>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</si>
  <si>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</si>
  <si>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</si>
  <si>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</si>
  <si>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</si>
  <si>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</si>
  <si>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</si>
  <si>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</si>
  <si>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</si>
  <si>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</si>
  <si>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</si>
  <si>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</si>
  <si>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</si>
  <si>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</si>
  <si>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</si>
  <si>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</si>
  <si>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</si>
  <si>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</si>
  <si>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</si>
  <si>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</si>
  <si>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</si>
  <si>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</si>
  <si>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</si>
  <si>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</si>
  <si>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</si>
  <si>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</si>
  <si>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</si>
  <si>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</si>
  <si>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</si>
  <si>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</si>
  <si>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</si>
  <si>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</si>
  <si>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</si>
  <si>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</si>
  <si>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</si>
  <si>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</si>
  <si>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</si>
  <si>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</si>
  <si>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</si>
  <si>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</si>
  <si>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</si>
  <si>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</si>
  <si>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</si>
  <si>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</si>
  <si>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</si>
  <si>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</si>
  <si>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</si>
  <si>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</si>
  <si>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</si>
  <si>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</si>
  <si>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</si>
  <si>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</si>
  <si>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</si>
  <si>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</si>
  <si>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</si>
  <si>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</si>
  <si>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</si>
  <si>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</si>
  <si>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</si>
  <si>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</si>
  <si>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</si>
  <si>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</si>
  <si>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</si>
  <si>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</si>
  <si>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</si>
  <si>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</si>
  <si>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</si>
  <si>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</si>
  <si>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</si>
  <si>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</si>
  <si>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</si>
  <si>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</si>
  <si>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</si>
  <si>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</si>
  <si>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</si>
  <si>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</si>
  <si>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</si>
  <si>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</si>
  <si>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</si>
  <si>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</si>
  <si>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</si>
  <si>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</si>
  <si>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</si>
  <si>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</si>
  <si>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</si>
  <si>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</si>
  <si>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</si>
  <si>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</si>
  <si>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</si>
  <si>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</si>
  <si>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</si>
  <si>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</si>
  <si>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</si>
  <si>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</si>
  <si>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</si>
  <si>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</si>
  <si>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</si>
  <si>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</si>
  <si>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</si>
  <si>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</si>
  <si>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</si>
  <si>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</si>
  <si>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</si>
  <si>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</si>
  <si>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</si>
  <si>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</si>
  <si>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</si>
  <si>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</si>
  <si>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</si>
  <si>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</si>
  <si>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</si>
  <si>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</si>
  <si>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</si>
  <si>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</si>
  <si>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</si>
  <si>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</si>
  <si>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</si>
  <si>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</si>
  <si>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</si>
  <si>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</si>
  <si>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</si>
  <si>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</si>
  <si>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</si>
  <si>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</si>
  <si>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</si>
  <si>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</si>
  <si>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</si>
  <si>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</si>
  <si>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</si>
  <si>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</si>
  <si>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</si>
  <si>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</si>
  <si>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</si>
  <si>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</si>
  <si>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</si>
  <si>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</si>
  <si>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</si>
  <si>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</si>
  <si>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</si>
  <si>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</si>
  <si>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</si>
  <si>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</si>
  <si>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</si>
  <si>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</si>
  <si>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</si>
  <si>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</si>
  <si>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</si>
  <si>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</si>
  <si>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</si>
  <si>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</si>
  <si>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</si>
  <si>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</si>
  <si>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</si>
  <si>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</si>
  <si>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</si>
  <si>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</si>
  <si>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</si>
  <si>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</si>
  <si>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</si>
  <si>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</si>
  <si>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</si>
  <si>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</si>
  <si>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</si>
  <si>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</si>
  <si>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</si>
  <si>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</si>
  <si>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</si>
  <si>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</si>
  <si>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</si>
  <si>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</si>
  <si>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</si>
  <si>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</si>
  <si>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</si>
  <si>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</si>
  <si>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</si>
  <si>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</si>
  <si>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</si>
  <si>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</si>
  <si>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</si>
  <si>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</si>
  <si>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</si>
  <si>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</si>
  <si>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</si>
  <si>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</si>
  <si>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</si>
  <si>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</si>
  <si>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</si>
  <si>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</si>
  <si>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</si>
  <si>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</si>
  <si>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</si>
  <si>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</si>
  <si>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</si>
  <si>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</si>
  <si>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</si>
  <si>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</si>
  <si>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</si>
  <si>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</si>
  <si>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</si>
  <si>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</si>
  <si>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</si>
  <si>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</si>
  <si>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</si>
  <si>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</si>
  <si>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</si>
  <si>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</si>
  <si>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</si>
  <si>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</si>
  <si>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</si>
  <si>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</si>
  <si>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</si>
  <si>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</si>
  <si>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</si>
  <si>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</si>
  <si>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</si>
  <si>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</si>
  <si>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</si>
  <si>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</si>
  <si>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</si>
  <si>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</si>
  <si>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</si>
  <si>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</si>
  <si>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</si>
  <si>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</si>
  <si>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</si>
  <si>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</si>
  <si>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</si>
  <si>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</si>
  <si>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</si>
  <si>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</si>
  <si>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</si>
  <si>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</si>
  <si>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</si>
  <si>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</si>
  <si>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</si>
  <si>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</si>
  <si>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</si>
  <si>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</si>
  <si>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</si>
  <si>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</si>
  <si>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</si>
  <si>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</si>
  <si>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</si>
  <si>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</si>
  <si>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</si>
  <si>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</si>
  <si>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</si>
  <si>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</si>
  <si>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</si>
  <si>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</si>
  <si>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</si>
  <si>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</si>
  <si>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</si>
  <si>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</si>
  <si>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</si>
  <si>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</si>
  <si>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</si>
  <si>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</si>
  <si>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</si>
  <si>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</si>
  <si>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</si>
  <si>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</si>
  <si>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</si>
  <si>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</si>
  <si>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</si>
  <si>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</si>
  <si>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</si>
  <si>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</si>
  <si>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</si>
  <si>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</si>
  <si>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</si>
  <si>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</si>
  <si>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</si>
  <si>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</si>
  <si>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</si>
  <si>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</si>
  <si>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</si>
  <si>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</si>
  <si>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</si>
  <si>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</si>
  <si>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</si>
  <si>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</si>
  <si>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</si>
  <si>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</si>
  <si>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</si>
  <si>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</si>
  <si>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</si>
  <si>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</si>
  <si>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</si>
  <si>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</si>
  <si>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</si>
  <si>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</si>
  <si>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</si>
  <si>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</si>
  <si>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</si>
  <si>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</si>
  <si>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</si>
  <si>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</si>
  <si>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</si>
  <si>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</si>
  <si>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</si>
  <si>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</si>
  <si>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</si>
  <si>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</si>
  <si>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</si>
  <si>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</si>
  <si>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</si>
  <si>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</si>
  <si>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</si>
  <si>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</si>
  <si>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</si>
  <si>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</si>
  <si>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</si>
  <si>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</si>
  <si>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</si>
  <si>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</si>
  <si>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</si>
  <si>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</si>
  <si>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</si>
  <si>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</si>
  <si>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</si>
  <si>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</si>
  <si>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</si>
  <si>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</si>
  <si>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</si>
  <si>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</si>
  <si>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</si>
  <si>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</si>
  <si>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</si>
  <si>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</si>
  <si>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</si>
  <si>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</si>
  <si>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</si>
  <si>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</si>
  <si>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</si>
  <si>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</si>
  <si>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</si>
  <si>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</si>
  <si>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</si>
  <si>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</si>
  <si>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</si>
  <si>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</si>
  <si>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</si>
  <si>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</si>
  <si>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</si>
  <si>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</si>
  <si>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</si>
  <si>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</si>
  <si>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</si>
  <si>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</si>
  <si>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</si>
  <si>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</si>
  <si>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</si>
  <si>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</si>
  <si>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</si>
  <si>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</si>
  <si>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</si>
  <si>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</si>
  <si>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</si>
  <si>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</si>
  <si>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</si>
  <si>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</si>
  <si>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</si>
  <si>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</si>
  <si>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</si>
  <si>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</si>
  <si>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</si>
  <si>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</si>
  <si>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</si>
  <si>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</si>
  <si>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</si>
  <si>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</si>
  <si>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</si>
  <si>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</si>
  <si>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</si>
  <si>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</si>
  <si>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</si>
  <si>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</si>
  <si>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</si>
  <si>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</si>
  <si>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</si>
  <si>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</si>
  <si>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</si>
  <si>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</si>
  <si>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</si>
  <si>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</si>
  <si>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</si>
  <si>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</si>
  <si>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</si>
  <si>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</si>
  <si>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</si>
  <si>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</si>
  <si>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</si>
  <si>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</si>
  <si>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</si>
  <si>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</si>
  <si>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</si>
  <si>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</si>
  <si>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</si>
  <si>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</si>
  <si>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</si>
  <si>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</si>
  <si>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</si>
  <si>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</si>
  <si>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</si>
  <si>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</si>
  <si>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</si>
  <si>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</si>
  <si>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</si>
  <si>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</si>
  <si>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</si>
  <si>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</si>
  <si>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</si>
  <si>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</si>
  <si>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</si>
  <si>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</si>
  <si>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</si>
  <si>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</si>
  <si>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</si>
  <si>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</si>
  <si>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</si>
  <si>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</si>
  <si>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</si>
  <si>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</si>
  <si>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</si>
  <si>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</si>
  <si>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</si>
  <si>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</si>
  <si>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</si>
  <si>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</si>
  <si>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</si>
  <si>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</si>
  <si>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</si>
  <si>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</si>
  <si>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</si>
  <si>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</si>
  <si>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</si>
  <si>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</si>
  <si>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</si>
  <si>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</si>
  <si>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</si>
  <si>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</si>
  <si>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</si>
  <si>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</si>
  <si>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</si>
  <si>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</si>
  <si>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</si>
  <si>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</si>
  <si>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</si>
  <si>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</si>
  <si>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</si>
  <si>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</si>
  <si>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</si>
  <si>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</si>
  <si>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</si>
  <si>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</si>
  <si>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</si>
  <si>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</si>
  <si>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</si>
  <si>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</si>
  <si>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</si>
  <si>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</si>
  <si>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</si>
  <si>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</si>
  <si>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</si>
  <si>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</si>
  <si>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</si>
  <si>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</si>
  <si>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</si>
  <si>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</si>
  <si>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</si>
  <si>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</si>
  <si>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</si>
  <si>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</si>
  <si>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</si>
  <si>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</si>
  <si>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</si>
  <si>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</si>
  <si>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</si>
  <si>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</si>
  <si>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</si>
  <si>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</si>
  <si>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</si>
  <si>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</si>
  <si>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</si>
  <si>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</si>
  <si>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</si>
  <si>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</si>
  <si>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</si>
  <si>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</si>
  <si>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</si>
  <si>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</si>
  <si>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</si>
  <si>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</si>
  <si>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</si>
  <si>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</si>
  <si>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</si>
  <si>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</si>
  <si>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</si>
  <si>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</si>
  <si>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</si>
  <si>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</si>
  <si>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</si>
  <si>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</si>
  <si>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</si>
  <si>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</si>
  <si>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</si>
  <si>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</si>
  <si>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</si>
  <si>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</si>
  <si>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</si>
  <si>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</si>
  <si>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</si>
  <si>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</si>
  <si>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</si>
  <si>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</si>
  <si>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</si>
  <si>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</si>
  <si>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</si>
  <si>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</si>
  <si>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</si>
  <si>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</si>
  <si>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</si>
  <si>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</si>
  <si>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</si>
  <si>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</si>
  <si>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</si>
  <si>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</si>
  <si>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</si>
  <si>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</si>
  <si>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</si>
  <si>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</si>
  <si>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</si>
  <si>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</si>
  <si>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</si>
  <si>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</si>
  <si>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</si>
  <si>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</si>
  <si>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</si>
  <si>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</si>
  <si>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</si>
  <si>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</si>
  <si>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</si>
  <si>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</si>
  <si>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</si>
  <si>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</si>
  <si>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</si>
  <si>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</si>
  <si>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</si>
  <si>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</si>
  <si>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</si>
  <si>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</si>
  <si>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</si>
  <si>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</si>
  <si>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</si>
  <si>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</si>
  <si>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</si>
  <si>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</si>
  <si>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</si>
  <si>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</si>
  <si>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</si>
  <si>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</si>
  <si>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</si>
  <si>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</si>
  <si>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</si>
  <si>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</si>
  <si>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</si>
  <si>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</si>
  <si>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</si>
  <si>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</si>
  <si>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</si>
  <si>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</si>
  <si>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</si>
  <si>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</si>
  <si>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</si>
  <si>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</si>
  <si>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</si>
  <si>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</si>
  <si>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</si>
  <si>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</si>
  <si>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</si>
  <si>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</si>
  <si>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</si>
  <si>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</si>
  <si>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</si>
  <si>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</si>
  <si>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</si>
  <si>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</si>
  <si>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</si>
  <si>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</si>
  <si>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</si>
  <si>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</si>
  <si>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</si>
  <si>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</si>
  <si>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</si>
  <si>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</si>
  <si>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</si>
  <si>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</si>
  <si>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</si>
  <si>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</si>
  <si>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</si>
  <si>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</si>
  <si>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</si>
  <si>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</si>
  <si>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</si>
  <si>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</si>
  <si>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</si>
  <si>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</si>
  <si>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</si>
  <si>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</si>
  <si>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</si>
  <si>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</si>
  <si>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</si>
  <si>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</si>
  <si>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</si>
  <si>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</si>
  <si>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</si>
  <si>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</si>
  <si>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</si>
  <si>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</si>
  <si>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</si>
  <si>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</si>
  <si>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</si>
  <si>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</si>
  <si>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</si>
  <si>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</si>
  <si>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</si>
  <si>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</si>
  <si>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</si>
  <si>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</si>
  <si>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</si>
  <si>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</si>
  <si>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</si>
  <si>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</si>
  <si>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</si>
  <si>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</si>
  <si>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</si>
  <si>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</si>
  <si>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</si>
  <si>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</si>
  <si>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</si>
  <si>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</si>
  <si>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</si>
  <si>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</si>
  <si>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</si>
  <si>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</si>
  <si>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</si>
  <si>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</si>
  <si>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</si>
  <si>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</si>
  <si>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</si>
  <si>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</si>
  <si>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</si>
  <si>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</si>
  <si>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</si>
  <si>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</si>
  <si>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</si>
  <si>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</si>
  <si>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</si>
  <si>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</si>
  <si>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</si>
  <si>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</si>
  <si>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</si>
  <si>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</si>
  <si>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</si>
  <si>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</si>
  <si>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</si>
  <si>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</si>
  <si>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</si>
  <si>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</si>
  <si>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</si>
  <si>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</si>
  <si>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</si>
  <si>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</si>
  <si>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</si>
  <si>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</si>
  <si>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</si>
  <si>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</si>
  <si>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</si>
  <si>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</si>
  <si>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</si>
  <si>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</si>
  <si>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</si>
  <si>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</si>
  <si>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</si>
  <si>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</si>
  <si>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</si>
  <si>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</si>
  <si>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</si>
  <si>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</si>
  <si>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</si>
  <si>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</si>
  <si>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</si>
  <si>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</si>
  <si>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</si>
  <si>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</si>
  <si>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</si>
  <si>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</si>
  <si>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</si>
  <si>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</si>
  <si>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</si>
  <si>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</si>
  <si>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</si>
  <si>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</si>
  <si>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</si>
  <si>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</si>
  <si>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</si>
  <si>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</si>
  <si>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</si>
  <si>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</si>
  <si>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</si>
  <si>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</si>
  <si>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</si>
  <si>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</si>
  <si>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</si>
  <si>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</si>
  <si>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</si>
  <si>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</si>
  <si>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</si>
  <si>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</si>
  <si>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</si>
  <si>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</si>
  <si>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</si>
  <si>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</si>
  <si>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</si>
  <si>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</si>
  <si>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</si>
  <si>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</si>
  <si>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</si>
  <si>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</si>
  <si>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</si>
  <si>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</si>
  <si>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</si>
  <si>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</si>
  <si>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</si>
  <si>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</si>
  <si>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</si>
  <si>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</si>
  <si>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</si>
  <si>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</si>
  <si>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</si>
  <si>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</si>
  <si>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</si>
  <si>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</si>
  <si>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</si>
  <si>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</si>
  <si>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</si>
  <si>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</si>
  <si>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</si>
  <si>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</si>
  <si>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</si>
  <si>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</si>
  <si>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</si>
  <si>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</si>
  <si>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</si>
  <si>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</si>
  <si>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</si>
  <si>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</si>
  <si>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</si>
  <si>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</si>
  <si>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</si>
  <si>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</si>
  <si>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</si>
  <si>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</si>
  <si>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</si>
  <si>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</si>
  <si>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</si>
  <si>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</si>
  <si>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</si>
  <si>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</si>
  <si>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</si>
  <si>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</si>
  <si>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</si>
  <si>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</si>
  <si>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</si>
  <si>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</si>
  <si>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</si>
  <si>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</si>
  <si>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</si>
  <si>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</si>
  <si>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</si>
  <si>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</si>
  <si>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</si>
  <si>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</si>
  <si>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</si>
  <si>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</si>
  <si>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</si>
  <si>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</si>
  <si>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</si>
  <si>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</si>
  <si>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</si>
  <si>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</si>
  <si>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</si>
  <si>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</si>
  <si>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</si>
  <si>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</si>
  <si>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</si>
  <si>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</si>
  <si>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</si>
  <si>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</si>
  <si>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</si>
  <si>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</si>
  <si>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</si>
  <si>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</si>
  <si>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</si>
  <si>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</si>
  <si>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</si>
  <si>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</si>
  <si>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</si>
  <si>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</si>
  <si>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</si>
  <si>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</si>
  <si>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</si>
  <si>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</si>
  <si>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</si>
  <si>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</si>
  <si>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</si>
  <si>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</si>
  <si>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</si>
  <si>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</si>
  <si>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</si>
  <si>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</si>
  <si>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</si>
  <si>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</si>
  <si>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</si>
  <si>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</si>
  <si>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</si>
  <si>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</si>
  <si>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</si>
  <si>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</si>
  <si>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</si>
  <si>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</si>
  <si>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</si>
  <si>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</si>
  <si>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</si>
  <si>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</si>
  <si>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</si>
  <si>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</si>
  <si>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</si>
  <si>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</si>
  <si>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</si>
  <si>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</si>
  <si>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</si>
  <si>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</si>
  <si>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</si>
  <si>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</si>
  <si>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</si>
  <si>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</si>
  <si>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</si>
  <si>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</si>
  <si>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</si>
  <si>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</si>
  <si>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</si>
  <si>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</si>
  <si>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</si>
  <si>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</si>
  <si>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</si>
  <si>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</si>
  <si>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</si>
  <si>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</si>
  <si>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</si>
  <si>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</si>
  <si>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</si>
  <si>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</si>
  <si>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</si>
  <si>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</si>
  <si>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</si>
  <si>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</si>
  <si>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</si>
  <si>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</si>
  <si>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</si>
  <si>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</si>
  <si>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</si>
  <si>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</si>
  <si>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</si>
  <si>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</si>
  <si>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</si>
  <si>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</si>
  <si>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</si>
  <si>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</si>
  <si>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</si>
  <si>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</si>
  <si>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</si>
  <si>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</si>
  <si>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</si>
  <si>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</si>
  <si>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</si>
  <si>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</si>
  <si>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</si>
  <si>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</si>
  <si>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</si>
  <si>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</si>
  <si>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</si>
  <si>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</si>
  <si>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</si>
  <si>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</si>
  <si>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</si>
  <si>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</si>
  <si>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</si>
  <si>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</si>
  <si>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</si>
  <si>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</si>
  <si>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</si>
  <si>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</si>
  <si>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</si>
  <si>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</si>
  <si>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</si>
  <si>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</si>
  <si>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</si>
  <si>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</si>
  <si>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</si>
  <si>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</si>
  <si>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</si>
  <si>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</si>
  <si>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</si>
  <si>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</si>
  <si>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</si>
  <si>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</si>
  <si>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</si>
  <si>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</si>
  <si>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</si>
  <si>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</si>
  <si>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</si>
  <si>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</si>
  <si>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</si>
  <si>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</si>
  <si>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</si>
  <si>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</si>
  <si>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</si>
  <si>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</si>
  <si>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</si>
  <si>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</si>
  <si>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</si>
  <si>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</si>
  <si>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</si>
  <si>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</si>
  <si>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</si>
  <si>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</si>
  <si>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</si>
  <si>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</si>
  <si>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</si>
  <si>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</si>
  <si>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</si>
  <si>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</si>
  <si>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</si>
  <si>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</si>
  <si>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</si>
  <si>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</si>
  <si>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</si>
  <si>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</si>
  <si>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</si>
  <si>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</si>
  <si>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</si>
  <si>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</si>
  <si>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</si>
  <si>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</si>
  <si>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</si>
  <si>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</si>
  <si>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</si>
  <si>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</si>
  <si>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</si>
  <si>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</si>
  <si>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</si>
  <si>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</si>
  <si>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</si>
  <si>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</si>
  <si>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</si>
  <si>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</si>
  <si>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</si>
  <si>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</si>
  <si>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</si>
  <si>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</si>
  <si>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</si>
  <si>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</si>
  <si>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</si>
  <si>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</si>
  <si>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</si>
  <si>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</si>
  <si>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</si>
  <si>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</si>
  <si>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</si>
  <si>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</si>
  <si>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</si>
  <si>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</si>
  <si>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</si>
  <si>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</si>
  <si>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</si>
  <si>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</si>
  <si>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</si>
  <si>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</si>
  <si>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</si>
  <si>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</si>
  <si>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</si>
  <si>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</si>
  <si>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</si>
  <si>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</si>
  <si>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</si>
  <si>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</si>
  <si>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</si>
  <si>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</si>
  <si>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</si>
  <si>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</si>
  <si>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</si>
  <si>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</si>
  <si>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</si>
  <si>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</si>
  <si>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</si>
  <si>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</si>
  <si>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</si>
  <si>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</si>
  <si>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</si>
  <si>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</si>
  <si>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</si>
  <si>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</si>
  <si>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</si>
  <si>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</si>
  <si>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</si>
  <si>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</si>
  <si>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</si>
  <si>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</si>
  <si>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</si>
  <si>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</si>
  <si>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</si>
  <si>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</si>
  <si>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</si>
  <si>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</si>
  <si>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</si>
  <si>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</si>
  <si>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</si>
  <si>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</si>
  <si>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</si>
  <si>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</si>
  <si>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</si>
  <si>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</si>
  <si>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</si>
  <si>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</si>
  <si>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</si>
  <si>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</si>
  <si>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</si>
  <si>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</si>
  <si>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</si>
  <si>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</si>
  <si>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</si>
  <si>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</si>
  <si>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</si>
  <si>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</si>
  <si>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</si>
  <si>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</si>
  <si>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</si>
  <si>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</si>
  <si>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</si>
  <si>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</si>
  <si>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</si>
  <si>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</si>
  <si>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</si>
  <si>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</si>
  <si>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</si>
  <si>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</si>
  <si>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</si>
  <si>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</si>
  <si>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</si>
  <si>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</si>
  <si>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</si>
  <si>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</si>
  <si>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</si>
  <si>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</si>
  <si>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</si>
  <si>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</si>
  <si>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</si>
  <si>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</si>
  <si>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</si>
  <si>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</si>
  <si>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</si>
  <si>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</si>
  <si>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</si>
  <si>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</si>
  <si>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</si>
  <si>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</si>
  <si>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</si>
  <si>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</si>
  <si>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</si>
  <si>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</si>
  <si>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</si>
  <si>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</si>
  <si>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</si>
  <si>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</si>
  <si>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</si>
  <si>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</si>
  <si>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</si>
  <si>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</si>
  <si>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</si>
  <si>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</si>
  <si>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</si>
  <si>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</si>
  <si>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</si>
  <si>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</si>
  <si>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</si>
  <si>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</si>
  <si>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</si>
  <si>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</si>
  <si>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</si>
  <si>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</si>
  <si>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</si>
  <si>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</si>
  <si>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</si>
  <si>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</si>
  <si>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</si>
  <si>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</si>
  <si>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</si>
  <si>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</si>
  <si>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</si>
  <si>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</si>
  <si>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</si>
  <si>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</si>
  <si>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</si>
  <si>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</si>
  <si>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</si>
  <si>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</si>
  <si>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</si>
  <si>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</si>
  <si>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</si>
  <si>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</si>
  <si>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</si>
  <si>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</si>
  <si>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</si>
  <si>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</si>
  <si>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</si>
  <si>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</si>
  <si>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</si>
  <si>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</si>
  <si>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</si>
  <si>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</si>
  <si>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</si>
  <si>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</si>
  <si>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</si>
  <si>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</si>
  <si>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</si>
  <si>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</si>
  <si>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</si>
  <si>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</si>
  <si>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</si>
  <si>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</si>
  <si>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</si>
  <si>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</si>
  <si>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</si>
  <si>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</si>
  <si>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</si>
  <si>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</si>
  <si>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</si>
  <si>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</si>
  <si>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</si>
  <si>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</si>
  <si>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</si>
  <si>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</si>
  <si>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</si>
  <si>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</si>
  <si>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</si>
  <si>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</si>
  <si>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</si>
  <si>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</si>
  <si>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</si>
  <si>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</si>
  <si>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</si>
  <si>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</si>
  <si>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</si>
  <si>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</si>
  <si>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</si>
  <si>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</si>
  <si>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</si>
  <si>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</si>
  <si>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</si>
  <si>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</si>
  <si>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</si>
  <si>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</si>
  <si>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</si>
  <si>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</si>
  <si>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</si>
  <si>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</si>
  <si>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</si>
  <si>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</si>
  <si>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</si>
  <si>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</si>
  <si>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</si>
  <si>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</si>
  <si>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</si>
  <si>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</si>
  <si>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</si>
  <si>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</si>
  <si>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</si>
  <si>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</si>
  <si>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</si>
  <si>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</si>
  <si>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</si>
  <si>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</si>
  <si>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</si>
  <si>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</si>
  <si>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</si>
  <si>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</si>
  <si>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</si>
  <si>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</si>
  <si>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</si>
  <si>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</si>
  <si>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</si>
  <si>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</si>
  <si>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</si>
  <si>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</si>
  <si>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</si>
  <si>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</si>
  <si>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</si>
  <si>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</si>
  <si>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</si>
  <si>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</si>
  <si>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</si>
  <si>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</si>
  <si>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</si>
  <si>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</si>
  <si>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</si>
  <si>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</si>
  <si>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</si>
  <si>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</si>
  <si>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</si>
  <si>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</si>
  <si>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</si>
  <si>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</si>
  <si>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</si>
  <si>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</si>
  <si>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</si>
  <si>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</si>
  <si>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</si>
  <si>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</si>
  <si>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</si>
  <si>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</si>
  <si>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</si>
  <si>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</si>
  <si>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</si>
  <si>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</si>
  <si>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</si>
  <si>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</si>
  <si>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</si>
  <si>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</si>
  <si>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</si>
  <si>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</si>
  <si>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</si>
  <si>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</si>
  <si>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</si>
  <si>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</si>
  <si>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</si>
  <si>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</si>
  <si>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</si>
  <si>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</si>
  <si>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</si>
  <si>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</si>
  <si>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</si>
  <si>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</si>
  <si>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</si>
  <si>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</si>
  <si>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</si>
  <si>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</si>
  <si>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</si>
  <si>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</si>
  <si>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</si>
  <si>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</si>
  <si>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</si>
  <si>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</si>
  <si>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</si>
  <si>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</si>
  <si>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</si>
  <si>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</si>
  <si>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</si>
  <si>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</si>
  <si>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</si>
  <si>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</si>
  <si>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</si>
  <si>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</si>
  <si>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</si>
  <si>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</si>
  <si>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</si>
  <si>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</si>
  <si>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</si>
  <si>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</si>
  <si>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</si>
  <si>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</si>
  <si>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</si>
  <si>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</si>
  <si>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</si>
  <si>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</si>
  <si>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</si>
  <si>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</si>
  <si>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</si>
  <si>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</si>
  <si>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</si>
  <si>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</si>
  <si>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</si>
  <si>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</si>
  <si>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</si>
  <si>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</si>
  <si>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</si>
  <si>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</si>
  <si>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</si>
  <si>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</si>
  <si>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</si>
  <si>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</si>
  <si>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</si>
  <si>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</si>
  <si>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</si>
  <si>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</si>
  <si>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</si>
  <si>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</si>
  <si>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</si>
  <si>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</si>
  <si>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</si>
  <si>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</si>
  <si>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</si>
  <si>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</si>
  <si>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</si>
  <si>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</si>
  <si>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</si>
  <si>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</si>
  <si>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</si>
  <si>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</si>
  <si>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</si>
  <si>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</si>
  <si>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</si>
  <si>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</si>
  <si>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</si>
  <si>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</si>
  <si>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</si>
  <si>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</si>
  <si>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</si>
  <si>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</si>
  <si>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</si>
  <si>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</si>
  <si>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</si>
  <si>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</si>
  <si>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</si>
  <si>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</si>
  <si>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</si>
  <si>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</si>
  <si>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</si>
  <si>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</si>
  <si>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</si>
  <si>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</si>
  <si>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</si>
  <si>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</si>
  <si>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</si>
  <si>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</si>
  <si>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</si>
  <si>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</si>
  <si>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</si>
  <si>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</si>
  <si>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</si>
  <si>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</si>
  <si>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</si>
  <si>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</si>
  <si>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</si>
  <si>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</si>
  <si>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</si>
  <si>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</si>
  <si>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</si>
  <si>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</si>
  <si>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</si>
  <si>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</si>
  <si>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</si>
  <si>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</si>
  <si>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</si>
  <si>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</si>
  <si>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</si>
  <si>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</si>
  <si>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</si>
  <si>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</si>
  <si>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</si>
  <si>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</si>
  <si>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</si>
  <si>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</si>
  <si>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</si>
  <si>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</si>
  <si>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</si>
  <si>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</si>
  <si>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</si>
  <si>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</si>
  <si>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</si>
  <si>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</si>
  <si>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</si>
  <si>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</si>
  <si>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</si>
  <si>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</si>
  <si>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</si>
  <si>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</si>
  <si>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</si>
  <si>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</si>
  <si>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</si>
  <si>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</si>
  <si>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</si>
  <si>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</si>
  <si>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</si>
  <si>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</si>
  <si>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</si>
  <si>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</si>
  <si>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</si>
  <si>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</si>
  <si>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</si>
  <si>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</si>
  <si>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</si>
  <si>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</si>
  <si>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</si>
  <si>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</si>
  <si>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</si>
  <si>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</si>
  <si>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</si>
  <si>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</si>
  <si>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</si>
  <si>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</si>
  <si>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</si>
  <si>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</si>
  <si>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</si>
  <si>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</si>
  <si>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</si>
  <si>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</si>
  <si>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</si>
  <si>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</si>
  <si>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</si>
  <si>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</si>
  <si>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</si>
  <si>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</si>
  <si>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</si>
  <si>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</si>
  <si>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</si>
  <si>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</si>
  <si>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</si>
  <si>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</si>
  <si>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</si>
  <si>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</si>
  <si>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</si>
  <si>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</si>
  <si>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</si>
  <si>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</si>
  <si>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</si>
  <si>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</si>
  <si>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</si>
  <si>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</si>
  <si>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</si>
  <si>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</si>
  <si>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</si>
  <si>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</si>
  <si>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</si>
  <si>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</si>
  <si>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</si>
  <si>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</si>
  <si>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</si>
  <si>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</si>
  <si>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</si>
  <si>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</si>
  <si>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</si>
  <si>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</si>
  <si>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</si>
  <si>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</si>
  <si>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</si>
  <si>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</si>
  <si>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</si>
  <si>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</si>
  <si>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</si>
  <si>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</si>
  <si>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</si>
  <si>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</si>
  <si>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</si>
  <si>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</si>
  <si>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</si>
  <si>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</si>
  <si>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</si>
  <si>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</si>
  <si>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</si>
  <si>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</si>
  <si>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</si>
  <si>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</si>
  <si>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</si>
  <si>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</si>
  <si>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</si>
  <si>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</si>
  <si>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</si>
  <si>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</si>
  <si>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</si>
  <si>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</si>
  <si>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</si>
  <si>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</si>
  <si>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</si>
  <si>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</si>
  <si>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</si>
  <si>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</si>
  <si>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</si>
  <si>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</si>
  <si>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</si>
  <si>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</si>
  <si>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</si>
  <si>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</si>
  <si>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</si>
  <si>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</si>
  <si>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</si>
  <si>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</si>
  <si>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</si>
  <si>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</si>
  <si>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</si>
  <si>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</si>
  <si>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</si>
  <si>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</si>
  <si>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</si>
  <si>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</si>
  <si>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</si>
  <si>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</si>
  <si>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</si>
  <si>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</si>
  <si>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</si>
  <si>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</si>
  <si>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</si>
  <si>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</si>
  <si>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</si>
  <si>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</si>
  <si>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</si>
  <si>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</si>
  <si>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</si>
  <si>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</si>
  <si>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</si>
  <si>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</si>
  <si>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</si>
  <si>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</si>
  <si>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</si>
  <si>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</si>
  <si>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</si>
  <si>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</si>
  <si>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</si>
  <si>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</si>
  <si>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</si>
  <si>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</si>
  <si>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</si>
  <si>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</si>
  <si>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</si>
  <si>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</si>
  <si>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</si>
  <si>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</si>
  <si>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</si>
  <si>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</si>
  <si>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</si>
  <si>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</si>
  <si>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</si>
  <si>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</si>
  <si>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</si>
  <si>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</si>
  <si>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</si>
  <si>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</si>
  <si>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</si>
  <si>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</si>
  <si>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</si>
  <si>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</si>
  <si>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</si>
  <si>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</si>
  <si>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</si>
  <si>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</si>
  <si>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</si>
  <si>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</si>
  <si>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</si>
  <si>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</si>
  <si>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</si>
  <si>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</si>
  <si>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</si>
  <si>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</si>
  <si>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</si>
  <si>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</si>
  <si>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</si>
  <si>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</si>
  <si>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</si>
  <si>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</si>
  <si>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</si>
  <si>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</si>
  <si>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</si>
  <si>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</si>
  <si>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</si>
  <si>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</si>
  <si>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</si>
  <si>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</si>
  <si>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</si>
  <si>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</si>
  <si>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</si>
  <si>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</si>
  <si>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</si>
  <si>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</si>
  <si>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</si>
  <si>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</si>
  <si>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</si>
  <si>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</si>
  <si>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</si>
  <si>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</si>
  <si>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</si>
  <si>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</si>
  <si>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</si>
  <si>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</si>
  <si>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</si>
  <si>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</si>
  <si>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</si>
  <si>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</si>
  <si>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</si>
  <si>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</si>
  <si>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</si>
  <si>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</si>
  <si>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</si>
  <si>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</si>
  <si>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</si>
  <si>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</si>
  <si>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</si>
  <si>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</si>
  <si>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</si>
  <si>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</si>
  <si>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</si>
  <si>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</si>
  <si>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</si>
  <si>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</si>
  <si>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</si>
  <si>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</si>
  <si>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</si>
  <si>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</si>
  <si>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</si>
  <si>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</si>
  <si>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</si>
  <si>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</si>
  <si>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</si>
  <si>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</si>
  <si>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</si>
  <si>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</si>
  <si>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</si>
  <si>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</si>
  <si>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</si>
  <si>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</si>
  <si>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</si>
  <si>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</si>
  <si>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</si>
  <si>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</si>
  <si>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</si>
  <si>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</si>
  <si>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</si>
  <si>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</si>
  <si>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</si>
  <si>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</si>
  <si>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</si>
  <si>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</si>
  <si>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</si>
  <si>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</si>
  <si>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</si>
  <si>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</si>
  <si>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</si>
  <si>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</si>
  <si>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</si>
  <si>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</si>
  <si>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</si>
  <si>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</si>
  <si>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</si>
  <si>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</si>
  <si>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</si>
  <si>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</si>
  <si>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</si>
  <si>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</si>
  <si>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</si>
  <si>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</si>
  <si>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</si>
  <si>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</si>
  <si>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</si>
  <si>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</si>
  <si>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</si>
  <si>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</si>
  <si>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</si>
  <si>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</si>
  <si>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</si>
  <si>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</si>
  <si>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</si>
  <si>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</si>
  <si>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</si>
  <si>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</si>
  <si>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</si>
  <si>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</si>
  <si>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</si>
  <si>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</si>
  <si>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</si>
  <si>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</si>
  <si>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</si>
  <si>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</si>
  <si>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</si>
  <si>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</si>
  <si>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</si>
  <si>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</si>
  <si>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</si>
  <si>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</si>
  <si>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</si>
  <si>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</si>
  <si>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</si>
  <si>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</si>
  <si>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</si>
  <si>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</si>
  <si>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</si>
  <si>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</si>
  <si>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</si>
  <si>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</si>
  <si>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</si>
  <si>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</si>
  <si>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</si>
  <si>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</si>
  <si>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</si>
  <si>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</si>
  <si>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</si>
  <si>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</si>
  <si>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</si>
  <si>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</si>
  <si>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</si>
  <si>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</si>
  <si>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</si>
  <si>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</si>
  <si>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</si>
  <si>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</si>
  <si>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</si>
  <si>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</si>
  <si>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</si>
  <si>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</si>
  <si>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</si>
  <si>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</si>
  <si>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</si>
  <si>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</si>
  <si>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</si>
  <si>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</si>
  <si>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</si>
  <si>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</si>
  <si>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</si>
  <si>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</si>
  <si>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</si>
  <si>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</si>
  <si>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</si>
  <si>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</si>
  <si>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</si>
  <si>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</si>
  <si>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</si>
  <si>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</si>
  <si>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</si>
  <si>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</si>
  <si>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</si>
  <si>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</si>
  <si>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</si>
  <si>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</si>
  <si>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</si>
  <si>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</si>
  <si>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</si>
  <si>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</si>
  <si>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</si>
  <si>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</si>
  <si>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</si>
  <si>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</si>
  <si>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</si>
  <si>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</si>
  <si>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</si>
  <si>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</si>
  <si>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</si>
  <si>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</si>
  <si>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</si>
  <si>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</si>
  <si>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</si>
  <si>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</si>
  <si>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</si>
  <si>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</si>
  <si>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</si>
  <si>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</si>
  <si>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</si>
  <si>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</si>
  <si>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</si>
  <si>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</si>
  <si>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</si>
  <si>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</si>
  <si>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</si>
  <si>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</si>
  <si>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</si>
  <si>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</si>
  <si>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</si>
  <si>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</si>
  <si>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</si>
  <si>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</si>
  <si>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</si>
  <si>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</si>
  <si>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</si>
  <si>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</si>
  <si>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</si>
  <si>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</si>
  <si>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</si>
  <si>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</si>
  <si>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</si>
  <si>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</si>
  <si>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</si>
  <si>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</si>
  <si>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</si>
  <si>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</si>
  <si>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</si>
  <si>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</si>
  <si>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</si>
  <si>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</si>
  <si>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</si>
  <si>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</si>
  <si>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</si>
  <si>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</si>
  <si>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</si>
  <si>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</si>
  <si>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</si>
  <si>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</si>
  <si>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</si>
  <si>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</si>
  <si>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</si>
  <si>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</si>
  <si>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</si>
  <si>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</si>
  <si>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</si>
  <si>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</si>
  <si>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</si>
  <si>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</si>
  <si>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</si>
  <si>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</si>
  <si>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</si>
  <si>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</si>
  <si>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</si>
  <si>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</si>
  <si>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</si>
  <si>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</si>
  <si>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</si>
  <si>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</si>
  <si>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</si>
  <si>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</si>
  <si>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</si>
  <si>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</si>
  <si>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</si>
  <si>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</si>
  <si>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</si>
  <si>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</si>
  <si>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</si>
  <si>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</si>
  <si>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</si>
  <si>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</si>
  <si>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</si>
  <si>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</si>
  <si>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</si>
  <si>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</si>
  <si>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</si>
  <si>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</si>
  <si>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</si>
  <si>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</si>
  <si>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</si>
  <si>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</si>
  <si>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</si>
  <si>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</si>
  <si>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</si>
  <si>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</si>
  <si>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</si>
  <si>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</si>
  <si>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</si>
  <si>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</si>
  <si>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</si>
  <si>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</si>
  <si>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</si>
  <si>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</si>
  <si>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</si>
  <si>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</si>
  <si>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</si>
  <si>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</si>
  <si>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</si>
  <si>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</si>
  <si>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</si>
  <si>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</si>
  <si>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</si>
  <si>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</si>
  <si>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</si>
  <si>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</si>
  <si>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</si>
  <si>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</si>
  <si>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</si>
  <si>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</si>
  <si>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</si>
  <si>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</si>
  <si>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</si>
  <si>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</si>
  <si>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</si>
  <si>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</si>
  <si>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</si>
  <si>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</si>
  <si>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</si>
  <si>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</si>
  <si>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</si>
  <si>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</si>
  <si>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</si>
  <si>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</si>
  <si>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</si>
  <si>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</si>
  <si>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</si>
  <si>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</si>
  <si>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</si>
  <si>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</si>
  <si>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</si>
  <si>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</si>
  <si>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</si>
  <si>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</si>
  <si>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</si>
  <si>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</si>
  <si>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</si>
  <si>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</si>
  <si>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</si>
  <si>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</si>
  <si>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</si>
  <si>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</si>
  <si>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</si>
  <si>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</si>
  <si>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</si>
  <si>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</si>
  <si>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</si>
  <si>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</si>
  <si>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</si>
  <si>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</si>
  <si>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</si>
  <si>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</si>
  <si>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</si>
  <si>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</si>
  <si>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</si>
  <si>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</si>
  <si>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</si>
  <si>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</si>
  <si>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</si>
  <si>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</si>
  <si>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</si>
  <si>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</si>
  <si>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</si>
  <si>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</si>
  <si>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</si>
  <si>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</si>
  <si>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</si>
  <si>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</si>
  <si>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</si>
  <si>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</si>
  <si>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</si>
  <si>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</si>
  <si>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</si>
  <si>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</si>
  <si>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</si>
  <si>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</si>
  <si>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</si>
  <si>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</si>
  <si>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</si>
  <si>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</si>
  <si>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</si>
  <si>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</si>
  <si>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</si>
  <si>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</si>
  <si>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</si>
  <si>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</si>
  <si>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</si>
  <si>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</si>
  <si>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</si>
  <si>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</si>
  <si>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</si>
  <si>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</si>
  <si>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</si>
  <si>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</si>
  <si>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</si>
  <si>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</si>
  <si>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</si>
  <si>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</si>
  <si>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</si>
  <si>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</si>
  <si>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</si>
  <si>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</si>
  <si>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</si>
  <si>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</si>
  <si>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</si>
  <si>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</si>
  <si>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</si>
  <si>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</si>
  <si>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</si>
  <si>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</si>
  <si>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</si>
  <si>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</si>
  <si>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</si>
  <si>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</si>
  <si>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</si>
  <si>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</si>
  <si>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</si>
  <si>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</si>
  <si>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</si>
  <si>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</si>
  <si>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</si>
  <si>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</si>
  <si>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</si>
  <si>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</si>
  <si>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</si>
  <si>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</si>
  <si>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</si>
  <si>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</si>
  <si>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</si>
  <si>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</si>
  <si>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</si>
  <si>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</si>
  <si>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</si>
  <si>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</si>
  <si>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</si>
  <si>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</si>
  <si>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</si>
  <si>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</si>
  <si>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</si>
  <si>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</si>
  <si>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</si>
  <si>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</si>
  <si>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</si>
  <si>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</si>
  <si>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</si>
  <si>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</si>
  <si>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</si>
  <si>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</si>
  <si>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</si>
  <si>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</si>
  <si>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</si>
  <si>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</si>
  <si>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</si>
  <si>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</si>
  <si>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</si>
  <si>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</si>
  <si>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</si>
  <si>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</si>
  <si>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</si>
  <si>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</si>
  <si>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</si>
  <si>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</si>
  <si>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</si>
  <si>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</si>
  <si>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</si>
  <si>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</si>
  <si>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</si>
  <si>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</si>
  <si>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</si>
  <si>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</si>
  <si>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</si>
  <si>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</si>
  <si>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</si>
  <si>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</si>
  <si>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</si>
  <si>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</si>
  <si>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</si>
  <si>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</si>
  <si>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</si>
  <si>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</si>
  <si>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</si>
  <si>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</si>
  <si>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</si>
  <si>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</si>
  <si>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</si>
  <si>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</si>
  <si>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</si>
  <si>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</si>
  <si>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</si>
  <si>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</si>
  <si>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</si>
  <si>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</si>
  <si>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</si>
  <si>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</si>
  <si>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</si>
  <si>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</si>
  <si>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</si>
  <si>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</si>
  <si>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</si>
  <si>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</si>
  <si>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</si>
  <si>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</si>
  <si>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</si>
  <si>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</si>
  <si>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</si>
  <si>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</si>
  <si>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</si>
  <si>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</si>
  <si>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</si>
  <si>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</si>
  <si>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</si>
  <si>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</si>
  <si>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</si>
  <si>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</si>
  <si>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</si>
  <si>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</si>
  <si>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</si>
  <si>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</si>
  <si>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</si>
  <si>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</si>
  <si>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</si>
  <si>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</si>
  <si>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</si>
  <si>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</si>
  <si>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</si>
  <si>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</si>
  <si>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</si>
  <si>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</si>
  <si>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</si>
  <si>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</si>
  <si>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</si>
  <si>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</si>
  <si>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</si>
  <si>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</si>
  <si>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</si>
  <si>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</si>
  <si>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</si>
  <si>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</si>
  <si>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</si>
  <si>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</si>
  <si>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</si>
  <si>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</si>
  <si>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</si>
  <si>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</si>
  <si>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</si>
  <si>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</si>
  <si>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</si>
  <si>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</si>
  <si>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</si>
  <si>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</si>
  <si>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</si>
  <si>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</si>
  <si>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</si>
  <si>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</si>
  <si>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</si>
  <si>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</si>
  <si>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</si>
  <si>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</si>
  <si>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</si>
  <si>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</si>
  <si>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</si>
  <si>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</si>
  <si>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</si>
  <si>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</si>
  <si>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</si>
  <si>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</si>
  <si>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</si>
  <si>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</si>
  <si>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</si>
  <si>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</si>
  <si>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</si>
  <si>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</si>
  <si>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</si>
  <si>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</si>
  <si>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</si>
  <si>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</si>
  <si>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</si>
  <si>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</si>
  <si>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</si>
  <si>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</si>
  <si>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</si>
  <si>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</si>
  <si>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</si>
  <si>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</si>
  <si>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</si>
  <si>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</si>
  <si>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</si>
  <si>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</si>
  <si>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</si>
  <si>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</si>
  <si>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</si>
  <si>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</si>
  <si>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</si>
  <si>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</si>
  <si>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</si>
  <si>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</si>
  <si>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</si>
  <si>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</si>
  <si>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</si>
  <si>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</si>
  <si>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</si>
  <si>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</si>
  <si>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</si>
  <si>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</si>
  <si>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</si>
  <si>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</si>
  <si>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</si>
  <si>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</si>
  <si>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</si>
  <si>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</si>
  <si>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</si>
  <si>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</si>
  <si>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</si>
  <si>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</si>
  <si>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</si>
  <si>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</si>
  <si>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</si>
  <si>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</si>
  <si>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</si>
  <si>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</si>
  <si>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</si>
  <si>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</si>
  <si>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</si>
  <si>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</si>
  <si>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</si>
  <si>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</si>
  <si>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</si>
  <si>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</si>
  <si>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</si>
  <si>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</si>
  <si>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</si>
  <si>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</si>
  <si>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</si>
  <si>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</si>
  <si>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</si>
  <si>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</si>
  <si>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</si>
  <si>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</si>
  <si>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</si>
  <si>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</si>
  <si>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</si>
  <si>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</si>
  <si>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</si>
  <si>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</si>
  <si>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</si>
  <si>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</si>
  <si>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</si>
  <si>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</si>
  <si>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</si>
  <si>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</si>
  <si>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</si>
  <si>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</si>
  <si>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</si>
  <si>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</si>
  <si>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</si>
  <si>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</si>
  <si>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</si>
  <si>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</si>
  <si>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</si>
  <si>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</si>
  <si>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</si>
  <si>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</si>
  <si>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</si>
  <si>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</si>
  <si>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</si>
  <si>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</si>
  <si>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</si>
  <si>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</si>
  <si>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</si>
  <si>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</si>
  <si>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</si>
  <si>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</si>
  <si>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</si>
  <si>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</si>
  <si>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</si>
  <si>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</si>
  <si>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</si>
  <si>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</si>
  <si>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</si>
  <si>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</si>
  <si>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</si>
  <si>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</si>
  <si>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</si>
  <si>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</si>
  <si>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</si>
  <si>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</si>
  <si>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</si>
  <si>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</si>
  <si>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</si>
  <si>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</si>
  <si>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</si>
  <si>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</si>
  <si>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</si>
  <si>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</si>
  <si>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</si>
  <si>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</si>
  <si>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</si>
  <si>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</si>
  <si>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</si>
  <si>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</si>
  <si>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</si>
  <si>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</si>
  <si>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</si>
  <si>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</si>
  <si>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</si>
  <si>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</si>
  <si>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</si>
  <si>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</si>
  <si>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</si>
  <si>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</si>
  <si>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</si>
  <si>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</si>
  <si>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</si>
  <si>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</si>
  <si>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</si>
  <si>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</si>
  <si>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</si>
  <si>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</si>
  <si>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</si>
  <si>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</si>
  <si>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</si>
  <si>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</si>
  <si>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</si>
  <si>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</si>
  <si>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</si>
  <si>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</si>
  <si>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</si>
  <si>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</si>
  <si>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</si>
  <si>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</si>
  <si>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</si>
  <si>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</si>
  <si>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</si>
  <si>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</si>
  <si>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</si>
  <si>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</si>
  <si>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</si>
  <si>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</si>
  <si>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</si>
  <si>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</si>
  <si>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</si>
  <si>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</si>
  <si>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</si>
  <si>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</si>
  <si>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</si>
  <si>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</si>
  <si>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</si>
  <si>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</si>
  <si>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</si>
  <si>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</si>
  <si>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</si>
  <si>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</si>
  <si>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</si>
  <si>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</si>
  <si>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</si>
  <si>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</si>
  <si>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</si>
  <si>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</si>
  <si>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</si>
  <si>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</si>
  <si>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</si>
  <si>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</si>
  <si>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</si>
  <si>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</si>
  <si>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</si>
  <si>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</si>
  <si>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</si>
  <si>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</si>
  <si>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</si>
  <si>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</si>
  <si>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</si>
  <si>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</si>
  <si>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</si>
  <si>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</si>
  <si>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</si>
  <si>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</si>
  <si>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</si>
  <si>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</si>
  <si>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</si>
  <si>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</si>
  <si>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</si>
  <si>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</si>
  <si>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</si>
  <si>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</si>
  <si>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</si>
  <si>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</si>
  <si>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</si>
  <si>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</si>
  <si>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</si>
  <si>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</si>
  <si>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</si>
  <si>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</si>
  <si>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</si>
  <si>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</si>
  <si>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</si>
  <si>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</si>
  <si>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</si>
  <si>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</si>
  <si>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</si>
  <si>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</si>
  <si>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</si>
  <si>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</si>
  <si>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</si>
  <si>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</si>
  <si>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</si>
  <si>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</si>
  <si>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</si>
  <si>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</si>
  <si>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</si>
  <si>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</si>
  <si>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</si>
  <si>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</si>
  <si>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</si>
  <si>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</si>
  <si>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</si>
  <si>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</si>
  <si>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</si>
  <si>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</si>
  <si>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</si>
  <si>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</si>
  <si>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</si>
  <si>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</si>
  <si>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</si>
  <si>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</si>
  <si>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</si>
  <si>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</si>
  <si>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</si>
  <si>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</si>
  <si>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</si>
  <si>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</si>
  <si>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</si>
  <si>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</si>
  <si>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</si>
  <si>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</si>
  <si>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</si>
  <si>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</si>
  <si>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</si>
  <si>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</si>
  <si>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</si>
  <si>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</si>
  <si>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</si>
  <si>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</si>
  <si>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</si>
  <si>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</si>
  <si>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</si>
  <si>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</si>
  <si>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</si>
  <si>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</si>
  <si>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</si>
  <si>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</si>
  <si>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</si>
  <si>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</si>
  <si>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</si>
  <si>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</si>
  <si>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</si>
  <si>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</si>
  <si>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</si>
  <si>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</si>
  <si>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</si>
  <si>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</si>
  <si>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</si>
  <si>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</si>
  <si>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</si>
  <si>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</si>
  <si>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</si>
  <si>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</si>
  <si>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</si>
  <si>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</si>
  <si>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</si>
  <si>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</si>
  <si>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</si>
  <si>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</si>
  <si>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</si>
  <si>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</si>
  <si>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</si>
  <si>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</si>
  <si>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</si>
  <si>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</si>
  <si>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</si>
  <si>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</si>
  <si>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</si>
  <si>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</si>
  <si>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</si>
  <si>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</si>
  <si>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</si>
  <si>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</si>
  <si>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</si>
  <si>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</si>
  <si>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</si>
  <si>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</si>
  <si>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</si>
  <si>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</si>
  <si>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</si>
  <si>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</si>
  <si>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</si>
  <si>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</si>
  <si>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</si>
  <si>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</si>
  <si>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</si>
  <si>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</si>
  <si>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</si>
  <si>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</si>
  <si>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</si>
  <si>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</si>
  <si>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</si>
  <si>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</si>
  <si>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</si>
  <si>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</si>
  <si>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</si>
  <si>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</si>
  <si>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</si>
  <si>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</si>
  <si>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</si>
  <si>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</si>
  <si>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</si>
  <si>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</si>
  <si>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</si>
  <si>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</si>
  <si>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</si>
  <si>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</si>
  <si>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</si>
  <si>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</si>
  <si>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</si>
  <si>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</si>
  <si>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</si>
  <si>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</si>
  <si>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</si>
  <si>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</si>
  <si>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</si>
  <si>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</si>
  <si>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</si>
  <si>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</si>
  <si>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</si>
  <si>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</si>
  <si>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</si>
  <si>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</si>
  <si>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</si>
  <si>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</si>
  <si>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</si>
  <si>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</si>
  <si>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</si>
  <si>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</si>
  <si>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</si>
  <si>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</si>
  <si>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</si>
  <si>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</si>
  <si>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</si>
  <si>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</si>
  <si>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</si>
  <si>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</si>
  <si>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</si>
  <si>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</si>
  <si>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</si>
  <si>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</si>
  <si>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</si>
  <si>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</si>
  <si>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</si>
  <si>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</si>
  <si>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</si>
  <si>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</si>
  <si>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</si>
  <si>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</si>
  <si>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</si>
  <si>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</si>
  <si>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</si>
  <si>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</si>
  <si>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</si>
  <si>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</si>
  <si>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</si>
  <si>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</si>
  <si>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</si>
  <si>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</si>
  <si>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</si>
  <si>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</si>
  <si>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</si>
  <si>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</si>
  <si>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</si>
  <si>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</si>
  <si>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</si>
  <si>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</si>
  <si>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</si>
  <si>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</si>
  <si>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</si>
  <si>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</si>
  <si>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</si>
  <si>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</si>
  <si>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</si>
  <si>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</si>
  <si>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</si>
  <si>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</si>
  <si>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</si>
  <si>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</si>
  <si>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</si>
  <si>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</si>
  <si>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</si>
  <si>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</si>
  <si>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</si>
  <si>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</si>
  <si>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</si>
  <si>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</si>
  <si>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</si>
  <si>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</si>
  <si>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</si>
  <si>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</si>
  <si>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</si>
  <si>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</si>
  <si>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</si>
  <si>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</si>
  <si>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</si>
  <si>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</si>
  <si>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</si>
  <si>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</si>
  <si>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</si>
  <si>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</si>
  <si>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</si>
  <si>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</si>
  <si>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</si>
  <si>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</si>
  <si>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</si>
  <si>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</si>
  <si>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</si>
  <si>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</si>
  <si>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</si>
  <si>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</si>
  <si>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</si>
  <si>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</si>
  <si>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</si>
  <si>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</si>
  <si>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</si>
  <si>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</si>
  <si>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</si>
  <si>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</si>
  <si>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</si>
  <si>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</si>
  <si>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</si>
  <si>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</si>
  <si>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</si>
  <si>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</si>
  <si>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</si>
  <si>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</si>
  <si>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</si>
  <si>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</si>
  <si>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</si>
  <si>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</si>
  <si>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</si>
  <si>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</si>
  <si>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</si>
  <si>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</si>
  <si>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</si>
  <si>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</si>
  <si>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</si>
  <si>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</si>
  <si>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</si>
  <si>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</si>
  <si>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</si>
  <si>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</si>
  <si>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</si>
  <si>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</si>
  <si>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</si>
  <si>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</si>
  <si>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</si>
  <si>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</si>
  <si>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</si>
  <si>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</si>
  <si>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</si>
  <si>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</si>
  <si>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</si>
  <si>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</si>
  <si>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</si>
  <si>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</si>
  <si>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</si>
  <si>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</si>
  <si>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</si>
  <si>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</si>
  <si>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</si>
  <si>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</si>
  <si>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</si>
  <si>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</si>
  <si>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</si>
  <si>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</si>
  <si>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</si>
  <si>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</si>
  <si>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</si>
  <si>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</si>
  <si>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</si>
  <si>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</si>
  <si>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</si>
  <si>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</si>
  <si>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</si>
  <si>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</si>
  <si>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</si>
  <si>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</si>
  <si>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</si>
  <si>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</si>
  <si>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</si>
  <si>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</si>
  <si>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</si>
  <si>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</si>
  <si>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</si>
  <si>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</si>
  <si>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</si>
  <si>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</si>
  <si>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</si>
  <si>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</si>
  <si>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</si>
  <si>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</si>
  <si>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</si>
  <si>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</si>
  <si>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</si>
  <si>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</si>
  <si>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</si>
  <si>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</si>
  <si>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</si>
  <si>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</si>
  <si>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</si>
  <si>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</si>
  <si>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</si>
  <si>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</si>
  <si>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</si>
  <si>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</si>
  <si>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</si>
  <si>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</si>
  <si>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</si>
  <si>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</si>
  <si>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</si>
  <si>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</si>
  <si>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</si>
  <si>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</si>
  <si>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</si>
  <si>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</si>
  <si>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</si>
  <si>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</si>
  <si>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</si>
  <si>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</si>
  <si>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</si>
  <si>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</si>
  <si>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</si>
  <si>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</si>
  <si>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</si>
  <si>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</si>
  <si>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</si>
  <si>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</si>
  <si>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</si>
  <si>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</si>
  <si>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</si>
  <si>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</si>
  <si>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</si>
  <si>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</si>
  <si>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</si>
  <si>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</si>
  <si>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</si>
  <si>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</si>
  <si>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</si>
  <si>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</si>
  <si>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</si>
  <si>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</si>
  <si>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</si>
  <si>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</si>
  <si>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</si>
  <si>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</si>
  <si>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</si>
  <si>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</si>
  <si>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</si>
  <si>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</si>
  <si>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</si>
  <si>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</si>
  <si>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</si>
  <si>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</si>
  <si>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</si>
  <si>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</si>
  <si>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</si>
  <si>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</si>
  <si>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</si>
  <si>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</si>
  <si>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</si>
  <si>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</si>
  <si>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</si>
  <si>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</si>
  <si>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</si>
  <si>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</si>
  <si>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</si>
  <si>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</si>
  <si>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</si>
  <si>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</si>
  <si>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</si>
  <si>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</si>
  <si>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</si>
  <si>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</si>
  <si>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</si>
  <si>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</si>
  <si>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</si>
  <si>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</si>
  <si>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</si>
  <si>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</si>
  <si>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</si>
  <si>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</si>
  <si>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</si>
  <si>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</si>
  <si>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</si>
  <si>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</si>
  <si>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</si>
  <si>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</si>
  <si>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</si>
  <si>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</si>
  <si>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</si>
  <si>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</si>
  <si>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</si>
  <si>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</si>
  <si>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</si>
  <si>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</si>
  <si>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</si>
  <si>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</si>
  <si>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</si>
  <si>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</si>
  <si>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</si>
  <si>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</si>
  <si>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</si>
  <si>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</si>
  <si>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</si>
  <si>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</si>
  <si>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</si>
  <si>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</si>
  <si>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</si>
  <si>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</si>
  <si>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</si>
  <si>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</si>
  <si>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</si>
  <si>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</si>
  <si>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</si>
  <si>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</si>
  <si>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</si>
  <si>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</si>
  <si>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</si>
  <si>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</si>
  <si>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</si>
  <si>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</si>
  <si>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</si>
  <si>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</si>
  <si>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</si>
  <si>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</si>
  <si>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</si>
  <si>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</si>
  <si>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</si>
  <si>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</si>
  <si>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</si>
  <si>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</si>
  <si>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</si>
  <si>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</si>
  <si>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</si>
  <si>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</si>
  <si>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</si>
  <si>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</si>
  <si>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</si>
  <si>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</si>
  <si>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</si>
  <si>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</si>
  <si>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</si>
  <si>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</si>
  <si>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</si>
  <si>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</si>
  <si>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</si>
  <si>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</si>
  <si>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</si>
  <si>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</si>
  <si>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</si>
  <si>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</si>
  <si>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</si>
  <si>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</si>
  <si>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</si>
  <si>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</si>
  <si>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</si>
  <si>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</si>
  <si>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</si>
  <si>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</si>
  <si>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</si>
  <si>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</si>
  <si>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</si>
  <si>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</si>
  <si>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</si>
  <si>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</si>
  <si>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</si>
  <si>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</si>
  <si>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</si>
  <si>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</si>
  <si>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</si>
  <si>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</si>
  <si>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</si>
  <si>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</si>
  <si>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</si>
  <si>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</si>
  <si>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</si>
  <si>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</si>
  <si>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</si>
  <si>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</si>
  <si>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</si>
  <si>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</si>
  <si>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</si>
  <si>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</si>
  <si>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</si>
  <si>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</si>
  <si>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</si>
  <si>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</si>
  <si>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</si>
  <si>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</si>
  <si>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</si>
  <si>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</si>
  <si>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</si>
  <si>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</si>
  <si>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</si>
  <si>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</si>
  <si>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</si>
  <si>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</si>
  <si>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</si>
  <si>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</si>
  <si>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</si>
  <si>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</si>
  <si>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</si>
  <si>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</si>
  <si>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</si>
  <si>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</si>
  <si>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</si>
  <si>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</si>
  <si>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</si>
  <si>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</si>
  <si>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</si>
  <si>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</si>
  <si>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</si>
  <si>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</si>
  <si>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</si>
  <si>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</si>
  <si>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</si>
  <si>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</si>
  <si>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</si>
  <si>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</si>
  <si>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</si>
  <si>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</si>
  <si>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</si>
  <si>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</si>
  <si>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</si>
  <si>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</si>
  <si>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</si>
  <si>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</si>
  <si>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</si>
  <si>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</si>
  <si>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</si>
  <si>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</si>
  <si>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</si>
  <si>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</si>
  <si>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</si>
  <si>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</si>
  <si>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</si>
  <si>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</si>
  <si>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</si>
  <si>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</si>
  <si>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</si>
  <si>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</si>
  <si>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</si>
  <si>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</si>
  <si>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</si>
  <si>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</si>
  <si>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</si>
  <si>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</si>
  <si>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</si>
  <si>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</si>
  <si>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</si>
  <si>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</si>
  <si>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</si>
  <si>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</si>
  <si>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</si>
  <si>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</si>
  <si>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</si>
  <si>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</si>
  <si>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</si>
  <si>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</si>
  <si>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</si>
  <si>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</si>
  <si>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</si>
  <si>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</si>
  <si>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</si>
  <si>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</si>
  <si>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</si>
  <si>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</si>
  <si>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</si>
  <si>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</si>
  <si>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</si>
  <si>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</si>
  <si>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</si>
  <si>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</si>
  <si>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</si>
  <si>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</si>
  <si>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</si>
  <si>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</si>
  <si>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</si>
  <si>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</si>
  <si>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</si>
  <si>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</si>
  <si>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</si>
  <si>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</si>
  <si>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</si>
  <si>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</si>
  <si>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</si>
  <si>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</si>
  <si>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</si>
  <si>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</si>
  <si>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</si>
  <si>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</si>
  <si>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</si>
  <si>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</si>
  <si>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</si>
  <si>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</si>
  <si>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</si>
  <si>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</si>
  <si>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</si>
  <si>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</si>
  <si>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</si>
  <si>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</si>
  <si>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</si>
  <si>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</si>
  <si>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</si>
  <si>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</si>
  <si>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</si>
  <si>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</si>
  <si>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</si>
  <si>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</si>
  <si>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</si>
  <si>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</si>
  <si>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</si>
  <si>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</si>
  <si>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</si>
  <si>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</si>
  <si>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</si>
  <si>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</si>
  <si>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</si>
  <si>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</si>
  <si>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</si>
  <si>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</si>
  <si>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</si>
  <si>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</si>
  <si>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</si>
  <si>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</si>
  <si>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</si>
  <si>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</si>
  <si>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</si>
  <si>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</si>
  <si>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</si>
  <si>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</si>
  <si>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</si>
  <si>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</si>
  <si>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</si>
  <si>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</si>
  <si>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</si>
  <si>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</si>
  <si>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</si>
  <si>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</si>
  <si>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</si>
  <si>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</si>
  <si>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</si>
  <si>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</si>
  <si>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</si>
  <si>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</si>
  <si>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</si>
  <si>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</si>
  <si>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</si>
  <si>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</si>
  <si>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</si>
  <si>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</si>
  <si>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</si>
  <si>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</si>
  <si>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</si>
  <si>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</si>
  <si>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</si>
  <si>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</si>
  <si>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</si>
  <si>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</si>
  <si>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</si>
  <si>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</si>
  <si>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</si>
  <si>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</si>
  <si>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</si>
  <si>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</si>
  <si>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</si>
  <si>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</si>
  <si>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</si>
  <si>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</si>
  <si>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</si>
  <si>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</si>
  <si>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</si>
  <si>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</si>
  <si>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</si>
  <si>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</si>
  <si>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</si>
  <si>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</si>
  <si>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</si>
  <si>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</si>
  <si>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</si>
  <si>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</si>
  <si>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</si>
  <si>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</si>
  <si>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</si>
  <si>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</si>
  <si>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</si>
  <si>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</si>
  <si>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</si>
  <si>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</si>
  <si>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</si>
  <si>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</si>
  <si>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</si>
  <si>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</si>
  <si>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</si>
  <si>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</si>
  <si>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</si>
  <si>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</si>
  <si>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</si>
  <si>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</si>
  <si>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</si>
  <si>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</si>
  <si>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</si>
  <si>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</si>
  <si>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</si>
  <si>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</si>
  <si>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</si>
  <si>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</si>
  <si>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</si>
  <si>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</si>
  <si>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</si>
  <si>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</si>
  <si>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</si>
  <si>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</si>
  <si>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</si>
  <si>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</si>
  <si>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</si>
  <si>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</si>
  <si>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</si>
  <si>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</si>
  <si>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</si>
  <si>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</si>
  <si>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</si>
  <si>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</si>
  <si>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</si>
  <si>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</si>
  <si>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</si>
  <si>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</si>
  <si>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</si>
  <si>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</si>
  <si>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</si>
  <si>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</si>
  <si>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</si>
  <si>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</si>
  <si>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</si>
  <si>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</si>
  <si>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</si>
  <si>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</si>
  <si>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</si>
  <si>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</si>
  <si>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</si>
  <si>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</si>
  <si>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</si>
  <si>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</si>
  <si>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</si>
  <si>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</si>
  <si>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</si>
  <si>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</si>
  <si>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</si>
  <si>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</si>
  <si>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</si>
  <si>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</si>
  <si>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</si>
  <si>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</si>
  <si>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</si>
  <si>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</si>
  <si>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</si>
  <si>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</si>
  <si>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</si>
  <si>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</si>
  <si>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</si>
  <si>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</si>
  <si>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</si>
  <si>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</si>
  <si>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</si>
  <si>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</si>
  <si>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</si>
  <si>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</si>
  <si>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</si>
  <si>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</si>
  <si>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</si>
  <si>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</si>
  <si>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</si>
  <si>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</si>
  <si>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</si>
  <si>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</si>
  <si>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</si>
  <si>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</si>
  <si>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</si>
  <si>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</si>
  <si>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</si>
  <si>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</si>
  <si>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</si>
  <si>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</si>
  <si>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</si>
  <si>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</si>
  <si>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</si>
  <si>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</si>
  <si>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</si>
  <si>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</si>
  <si>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</si>
  <si>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</si>
  <si>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</si>
  <si>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</si>
  <si>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</si>
  <si>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</si>
  <si>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</si>
  <si>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</si>
  <si>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</si>
  <si>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</si>
  <si>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</si>
  <si>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</si>
  <si>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</si>
  <si>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</si>
  <si>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</si>
  <si>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</si>
  <si>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</si>
  <si>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</si>
  <si>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</si>
  <si>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</si>
  <si>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</si>
  <si>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</si>
  <si>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</si>
  <si>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</si>
  <si>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</si>
  <si>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</si>
  <si>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</si>
  <si>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</si>
  <si>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</si>
  <si>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</si>
  <si>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</si>
  <si>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</si>
  <si>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</si>
  <si>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</si>
  <si>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</si>
  <si>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</si>
  <si>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</si>
  <si>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</si>
  <si>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</si>
  <si>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</si>
  <si>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</si>
  <si>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</si>
  <si>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</si>
  <si>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</si>
  <si>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</si>
  <si>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</si>
  <si>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</si>
  <si>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</si>
  <si>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</si>
  <si>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</si>
  <si>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</si>
  <si>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</si>
  <si>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</si>
  <si>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</si>
  <si>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</si>
  <si>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</si>
  <si>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</si>
  <si>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</si>
  <si>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</si>
  <si>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</si>
  <si>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</si>
  <si>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</si>
  <si>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</si>
  <si>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</si>
  <si>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</si>
  <si>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</si>
  <si>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</si>
  <si>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</si>
  <si>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</si>
  <si>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</si>
  <si>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</si>
  <si>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</si>
  <si>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</si>
  <si>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</si>
  <si>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</si>
  <si>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</si>
  <si>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</si>
  <si>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</si>
  <si>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</si>
  <si>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</si>
  <si>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</si>
  <si>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</si>
  <si>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</si>
  <si>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</si>
  <si>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</si>
  <si>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</si>
  <si>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</si>
  <si>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</si>
  <si>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</si>
  <si>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</si>
  <si>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</si>
  <si>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</si>
  <si>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</si>
  <si>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</si>
  <si>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</si>
  <si>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</si>
  <si>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</si>
  <si>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</si>
  <si>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</si>
  <si>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</si>
  <si>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</si>
  <si>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</si>
  <si>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</si>
  <si>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</si>
  <si>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</si>
  <si>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</si>
  <si>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</si>
  <si>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</si>
  <si>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</si>
  <si>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</si>
  <si>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</si>
  <si>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</si>
  <si>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</si>
  <si>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</si>
  <si>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</si>
  <si>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</si>
  <si>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</si>
  <si>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</si>
  <si>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</si>
  <si>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</si>
  <si>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</si>
  <si>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</si>
  <si>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</si>
  <si>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</si>
  <si>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</si>
  <si>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</si>
  <si>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</si>
  <si>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</si>
  <si>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</si>
  <si>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</si>
  <si>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</si>
  <si>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</si>
  <si>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</si>
  <si>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</si>
  <si>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</si>
  <si>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</si>
  <si>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</si>
  <si>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</si>
  <si>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</si>
  <si>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</si>
  <si>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</si>
  <si>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</si>
  <si>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</si>
  <si>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</si>
  <si>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</si>
  <si>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</si>
  <si>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</si>
  <si>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</si>
  <si>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</si>
  <si>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</si>
  <si>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</si>
  <si>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</si>
  <si>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</si>
  <si>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</si>
  <si>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</si>
  <si>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</si>
  <si>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</si>
  <si>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</si>
  <si>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</si>
  <si>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</si>
  <si>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</si>
  <si>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</si>
  <si>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</si>
  <si>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</si>
  <si>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</si>
  <si>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</si>
  <si>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</si>
  <si>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</si>
  <si>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</si>
  <si>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</si>
  <si>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</si>
  <si>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</si>
  <si>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</si>
  <si>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</si>
  <si>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</si>
  <si>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</si>
  <si>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</si>
  <si>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</si>
  <si>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</si>
  <si>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</si>
  <si>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</si>
  <si>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</si>
  <si>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</si>
  <si>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</si>
  <si>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</si>
  <si>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</si>
  <si>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</si>
  <si>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</si>
  <si>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</si>
  <si>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</si>
  <si>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</si>
  <si>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</si>
  <si>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</si>
  <si>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</si>
  <si>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</si>
  <si>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</si>
  <si>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</si>
  <si>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</si>
  <si>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</si>
  <si>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</si>
  <si>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</si>
  <si>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</si>
  <si>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</si>
  <si>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</si>
  <si>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</si>
  <si>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</si>
  <si>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</si>
  <si>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</si>
  <si>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</si>
  <si>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</si>
  <si>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</si>
  <si>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</si>
  <si>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</si>
  <si>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</si>
  <si>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</si>
  <si>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</si>
  <si>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</si>
  <si>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</si>
  <si>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</si>
  <si>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</si>
  <si>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</si>
  <si>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</si>
  <si>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</si>
  <si>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</si>
  <si>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</si>
  <si>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</si>
  <si>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</si>
  <si>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</si>
  <si>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</si>
  <si>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</si>
  <si>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</si>
  <si>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</si>
  <si>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</si>
  <si>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</si>
  <si>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</si>
  <si>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</si>
  <si>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</si>
  <si>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</si>
  <si>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</si>
  <si>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</si>
  <si>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</si>
  <si>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</si>
  <si>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</si>
  <si>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</si>
  <si>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</si>
  <si>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</si>
  <si>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</si>
  <si>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</si>
  <si>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</si>
  <si>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</si>
  <si>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</si>
  <si>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</si>
  <si>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</si>
  <si>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</si>
  <si>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</si>
  <si>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</si>
  <si>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</si>
  <si>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</si>
  <si>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</si>
  <si>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</si>
  <si>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</si>
  <si>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</si>
  <si>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</si>
  <si>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</si>
  <si>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</si>
  <si>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</si>
  <si>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</si>
  <si>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</si>
  <si>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</si>
  <si>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</si>
  <si>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</si>
  <si>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</si>
  <si>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</si>
  <si>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</si>
  <si>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</si>
  <si>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</si>
  <si>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</si>
  <si>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</si>
  <si>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</si>
  <si>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</si>
  <si>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</si>
  <si>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</si>
  <si>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</si>
  <si>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</si>
  <si>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</si>
  <si>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</si>
  <si>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</si>
  <si>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</si>
  <si>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</si>
  <si>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</si>
  <si>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</si>
  <si>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</si>
  <si>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</si>
  <si>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</si>
  <si>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</si>
  <si>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</si>
  <si>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</si>
  <si>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</si>
  <si>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</si>
  <si>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</si>
  <si>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</si>
  <si>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</si>
  <si>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</si>
  <si>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</si>
  <si>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</si>
  <si>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</si>
  <si>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</si>
  <si>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</si>
  <si>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</si>
  <si>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</si>
  <si>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</si>
  <si>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</si>
  <si>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</si>
  <si>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</si>
  <si>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</si>
  <si>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</si>
  <si>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</si>
  <si>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</si>
  <si>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</si>
  <si>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</si>
  <si>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</si>
  <si>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</si>
  <si>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</si>
  <si>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</si>
  <si>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</si>
  <si>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</si>
  <si>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</si>
  <si>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</si>
  <si>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</si>
  <si>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</si>
  <si>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</si>
  <si>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</si>
  <si>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</si>
  <si>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</si>
  <si>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</si>
  <si>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</si>
  <si>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</si>
  <si>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</si>
  <si>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</si>
  <si>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</si>
  <si>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</si>
  <si>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</si>
  <si>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</si>
  <si>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</si>
  <si>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</si>
  <si>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</si>
  <si>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</si>
  <si>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</si>
  <si>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</si>
  <si>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</si>
  <si>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</si>
  <si>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</si>
  <si>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</si>
  <si>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</si>
  <si>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</si>
  <si>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</si>
  <si>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</si>
  <si>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</si>
  <si>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</si>
  <si>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</si>
  <si>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</si>
  <si>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</si>
  <si>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</si>
  <si>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</si>
  <si>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</si>
  <si>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</si>
  <si>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</si>
  <si>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</si>
  <si>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</si>
  <si>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</si>
  <si>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</si>
  <si>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</si>
  <si>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</si>
  <si>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</si>
  <si>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</si>
  <si>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</si>
  <si>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</si>
  <si>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</si>
  <si>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</si>
  <si>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</si>
  <si>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</si>
  <si>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</si>
  <si>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</si>
  <si>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</si>
  <si>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</si>
  <si>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</si>
  <si>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</si>
  <si>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</si>
  <si>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</si>
  <si>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</si>
  <si>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</si>
  <si>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</si>
  <si>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</si>
  <si>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</si>
  <si>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</si>
  <si>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</si>
  <si>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</si>
  <si>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</si>
  <si>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</si>
  <si>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</si>
  <si>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</si>
  <si>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</si>
  <si>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</si>
  <si>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</si>
  <si>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</si>
  <si>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</si>
  <si>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</si>
  <si>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</si>
  <si>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</si>
  <si>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</si>
  <si>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</si>
  <si>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</si>
  <si>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</si>
  <si>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</si>
  <si>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</si>
  <si>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</si>
  <si>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</si>
  <si>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</si>
  <si>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</si>
  <si>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</si>
  <si>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</si>
  <si>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</si>
  <si>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</si>
  <si>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</si>
  <si>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</si>
  <si>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</si>
  <si>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</si>
  <si>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</si>
  <si>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</si>
  <si>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</si>
  <si>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</si>
  <si>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</si>
  <si>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</si>
  <si>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</si>
  <si>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</si>
  <si>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</si>
  <si>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</si>
  <si>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</si>
  <si>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</si>
  <si>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</si>
  <si>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</si>
  <si>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</si>
  <si>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</si>
  <si>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</si>
  <si>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</si>
  <si>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</si>
  <si>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</si>
  <si>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</si>
  <si>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</si>
  <si>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</si>
  <si>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</si>
  <si>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</si>
  <si>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</si>
  <si>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</si>
  <si>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</si>
  <si>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</si>
  <si>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</si>
  <si>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</si>
  <si>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</si>
  <si>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</si>
  <si>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</si>
  <si>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</si>
  <si>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</si>
  <si>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</si>
  <si>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</si>
  <si>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</si>
  <si>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</si>
  <si>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</si>
  <si>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</si>
  <si>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</si>
  <si>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</si>
  <si>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</si>
  <si>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</si>
  <si>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</si>
  <si>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</si>
  <si>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</si>
  <si>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</si>
  <si>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</si>
  <si>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</si>
  <si>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</si>
  <si>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</si>
  <si>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</si>
  <si>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</si>
  <si>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</si>
  <si>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</si>
  <si>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</si>
  <si>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</si>
  <si>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</si>
  <si>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</si>
  <si>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</si>
  <si>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</si>
  <si>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</si>
  <si>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</si>
  <si>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</si>
  <si>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</si>
  <si>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</si>
  <si>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</si>
  <si>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</si>
  <si>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</si>
  <si>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</si>
  <si>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</si>
  <si>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</si>
  <si>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</si>
  <si>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</si>
  <si>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</si>
  <si>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</si>
  <si>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</si>
  <si>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</si>
  <si>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</si>
  <si>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</si>
  <si>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</si>
  <si>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</si>
  <si>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</si>
  <si>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</si>
  <si>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</si>
  <si>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</si>
  <si>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</si>
  <si>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</si>
  <si>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</si>
  <si>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</si>
  <si>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</si>
  <si>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</si>
  <si>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</si>
  <si>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</si>
  <si>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</si>
  <si>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</si>
  <si>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</si>
  <si>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</si>
  <si>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</si>
  <si>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</si>
  <si>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</si>
  <si>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</si>
  <si>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</si>
  <si>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</si>
  <si>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</si>
  <si>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</si>
  <si>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</si>
  <si>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</si>
  <si>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</si>
  <si>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</si>
  <si>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</si>
  <si>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</si>
  <si>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</si>
  <si>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</si>
  <si>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</si>
  <si>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</si>
  <si>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</si>
  <si>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</si>
  <si>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</si>
  <si>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</si>
  <si>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</si>
  <si>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</si>
  <si>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</si>
  <si>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</si>
  <si>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</si>
  <si>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</si>
  <si>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</si>
  <si>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</si>
  <si>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</si>
  <si>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</si>
  <si>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</si>
  <si>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</si>
  <si>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</si>
  <si>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</si>
  <si>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</si>
  <si>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</si>
  <si>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</si>
  <si>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</si>
  <si>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</si>
  <si>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</si>
  <si>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</si>
  <si>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</si>
  <si>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</si>
  <si>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</si>
  <si>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</si>
  <si>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</si>
  <si>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</si>
  <si>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</si>
  <si>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</si>
  <si>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</si>
  <si>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</si>
  <si>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</si>
  <si>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</si>
  <si>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</si>
  <si>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</si>
  <si>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</si>
  <si>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</si>
  <si>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</si>
  <si>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</si>
  <si>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</si>
  <si>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</si>
  <si>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</si>
  <si>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</si>
  <si>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</si>
  <si>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</si>
  <si>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</si>
  <si>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</si>
  <si>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</si>
  <si>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</si>
  <si>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</si>
  <si>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</si>
  <si>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</si>
  <si>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</si>
  <si>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</si>
  <si>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</si>
  <si>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</si>
  <si>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</si>
  <si>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</si>
  <si>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</si>
  <si>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</si>
  <si>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</si>
  <si>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</si>
  <si>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</si>
  <si>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</si>
  <si>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</si>
  <si>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</si>
  <si>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</si>
  <si>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</si>
  <si>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</si>
  <si>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</si>
  <si>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</si>
  <si>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</si>
  <si>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</si>
  <si>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</si>
  <si>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</si>
  <si>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</si>
  <si>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</si>
  <si>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</si>
  <si>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</si>
  <si>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</si>
  <si>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</si>
  <si>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</si>
  <si>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</si>
  <si>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</si>
  <si>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</si>
  <si>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</si>
  <si>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</si>
  <si>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</si>
  <si>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</si>
  <si>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</si>
  <si>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</si>
  <si>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</si>
  <si>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</si>
  <si>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</si>
  <si>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</si>
  <si>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</si>
  <si>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</si>
  <si>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</si>
  <si>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</si>
  <si>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</si>
  <si>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</si>
  <si>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</si>
  <si>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</si>
  <si>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</si>
  <si>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</si>
  <si>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</si>
  <si>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</si>
  <si>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</si>
  <si>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</si>
  <si>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</si>
  <si>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</si>
  <si>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</si>
  <si>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</si>
  <si>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</si>
  <si>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</si>
  <si>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</si>
  <si>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</si>
  <si>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</si>
  <si>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</si>
  <si>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</si>
  <si>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</si>
  <si>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</si>
  <si>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</si>
  <si>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</si>
  <si>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</si>
  <si>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</si>
  <si>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</si>
  <si>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</si>
  <si>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</si>
  <si>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</si>
  <si>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</si>
  <si>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</si>
  <si>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</si>
  <si>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</si>
  <si>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</si>
  <si>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</si>
  <si>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</si>
  <si>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</si>
  <si>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</si>
  <si>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</si>
  <si>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</si>
  <si>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</si>
  <si>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</si>
  <si>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</si>
  <si>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</si>
  <si>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</si>
  <si>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</si>
  <si>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</si>
  <si>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</si>
  <si>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</si>
  <si>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</si>
  <si>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</si>
  <si>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</si>
  <si>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</si>
  <si>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</si>
  <si>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</si>
  <si>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</si>
  <si>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</si>
  <si>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</si>
  <si>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</si>
  <si>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</si>
  <si>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</si>
  <si>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</si>
  <si>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</si>
  <si>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</si>
  <si>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</si>
  <si>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</si>
  <si>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</si>
  <si>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</si>
  <si>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</si>
  <si>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</si>
  <si>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</si>
  <si>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</si>
  <si>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</si>
  <si>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</si>
  <si>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</si>
  <si>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</si>
  <si>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</si>
  <si>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</si>
  <si>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</si>
  <si>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</si>
  <si>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</si>
  <si>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</si>
  <si>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</si>
  <si>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</si>
  <si>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</si>
  <si>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</si>
  <si>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</si>
  <si>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</si>
  <si>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</si>
  <si>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</si>
  <si>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</si>
  <si>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</si>
  <si>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</si>
  <si>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</si>
  <si>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</si>
  <si>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</si>
  <si>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</si>
  <si>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</si>
  <si>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</si>
  <si>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</si>
  <si>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</si>
  <si>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</si>
  <si>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</si>
  <si>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</si>
  <si>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</si>
  <si>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</si>
  <si>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</si>
  <si>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</si>
  <si>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</si>
  <si>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</si>
  <si>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</si>
  <si>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</si>
  <si>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</si>
  <si>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</si>
  <si>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</si>
  <si>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</si>
  <si>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</si>
  <si>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</si>
  <si>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</si>
  <si>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</si>
  <si>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</si>
  <si>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</si>
  <si>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</si>
  <si>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</si>
  <si>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</si>
  <si>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</si>
  <si>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</si>
  <si>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</si>
  <si>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</si>
  <si>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</si>
  <si>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</si>
  <si>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</si>
  <si>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</si>
  <si>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</si>
  <si>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</si>
  <si>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</si>
  <si>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</si>
  <si>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</si>
  <si>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</si>
  <si>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</si>
  <si>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</si>
  <si>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</si>
  <si>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</si>
  <si>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</si>
  <si>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</si>
  <si>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</si>
  <si>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</si>
  <si>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</si>
  <si>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</si>
  <si>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</si>
  <si>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</si>
  <si>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</si>
  <si>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</si>
  <si>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</si>
  <si>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</si>
  <si>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</si>
  <si>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</si>
  <si>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</si>
  <si>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</si>
  <si>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</si>
  <si>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</si>
  <si>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</si>
  <si>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</si>
  <si>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</si>
  <si>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</si>
  <si>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</si>
  <si>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</si>
  <si>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</si>
  <si>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</si>
  <si>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</si>
  <si>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</si>
  <si>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</si>
  <si>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</si>
  <si>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</si>
  <si>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</si>
  <si>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</si>
  <si>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</si>
  <si>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</si>
  <si>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</si>
  <si>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</si>
  <si>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</si>
  <si>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</si>
  <si>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</si>
  <si>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</si>
  <si>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</si>
  <si>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</si>
  <si>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</si>
  <si>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</si>
  <si>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</si>
  <si>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</si>
  <si>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</si>
  <si>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</si>
  <si>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</si>
  <si>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</si>
  <si>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</si>
  <si>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</si>
  <si>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</si>
  <si>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</si>
  <si>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</si>
  <si>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</si>
  <si>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</si>
  <si>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</si>
  <si>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</si>
  <si>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</si>
  <si>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</si>
  <si>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</si>
  <si>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</si>
  <si>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</si>
  <si>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</si>
  <si>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</si>
  <si>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</si>
  <si>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</si>
  <si>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</si>
  <si>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</si>
  <si>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</si>
  <si>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</si>
  <si>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</si>
  <si>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</si>
  <si>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</si>
  <si>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</si>
  <si>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</si>
  <si>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</si>
  <si>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</si>
  <si>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</si>
  <si>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</si>
  <si>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</si>
  <si>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</si>
  <si>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</si>
  <si>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</si>
  <si>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</si>
  <si>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</si>
  <si>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</si>
  <si>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</si>
  <si>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</si>
  <si>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</si>
  <si>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</si>
  <si>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</si>
  <si>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</si>
  <si>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</si>
  <si>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</si>
  <si>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</si>
  <si>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</si>
  <si>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</si>
  <si>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</si>
  <si>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</si>
  <si>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</si>
  <si>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</si>
  <si>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</si>
  <si>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</si>
  <si>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</si>
  <si>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</si>
  <si>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</si>
  <si>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</si>
  <si>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</si>
  <si>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</si>
  <si>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</si>
  <si>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</si>
  <si>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</si>
  <si>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</si>
  <si>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</si>
  <si>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</si>
  <si>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</si>
  <si>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</si>
  <si>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</si>
  <si>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</si>
  <si>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</si>
  <si>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</si>
  <si>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</si>
  <si>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</si>
  <si>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</si>
  <si>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</si>
  <si>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</si>
  <si>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</si>
  <si>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</si>
  <si>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</si>
  <si>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</si>
  <si>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</si>
  <si>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</si>
  <si>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</si>
  <si>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</si>
  <si>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</si>
  <si>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</si>
  <si>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</si>
  <si>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</si>
  <si>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</si>
  <si>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</si>
  <si>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</si>
  <si>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</si>
  <si>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</si>
  <si>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</si>
  <si>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</si>
  <si>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</si>
  <si>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</si>
  <si>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</si>
  <si>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</si>
  <si>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</si>
  <si>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</si>
  <si>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</si>
  <si>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</si>
  <si>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</si>
  <si>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</si>
  <si>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</si>
  <si>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</si>
  <si>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</si>
  <si>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</si>
  <si>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</si>
  <si>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</si>
  <si>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</si>
  <si>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</si>
  <si>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</si>
  <si>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</si>
  <si>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</si>
  <si>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</si>
  <si>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</si>
  <si>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</si>
  <si>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</si>
  <si>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</si>
  <si>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</si>
  <si>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</si>
  <si>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</si>
  <si>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</si>
  <si>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</si>
  <si>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</si>
  <si>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</si>
  <si>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</si>
  <si>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</si>
  <si>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</si>
  <si>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</si>
  <si>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</si>
  <si>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</si>
  <si>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</si>
  <si>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</si>
  <si>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</si>
  <si>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</si>
  <si>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</si>
  <si>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</si>
  <si>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</si>
  <si>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</si>
  <si>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</si>
  <si>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</si>
  <si>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</si>
  <si>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</si>
  <si>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</si>
  <si>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</si>
  <si>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</si>
  <si>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</si>
  <si>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</si>
  <si>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</si>
  <si>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</si>
  <si>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</si>
  <si>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</si>
  <si>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</si>
  <si>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</si>
  <si>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</si>
  <si>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</si>
  <si>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</si>
  <si>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</si>
  <si>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</si>
  <si>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</si>
  <si>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</si>
  <si>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</si>
  <si>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</si>
  <si>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</si>
  <si>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</si>
  <si>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</si>
  <si>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</si>
  <si>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</si>
  <si>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</si>
  <si>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</si>
  <si>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</si>
  <si>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</si>
  <si>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</si>
  <si>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</si>
  <si>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</si>
  <si>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</si>
  <si>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</si>
  <si>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</si>
  <si>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</si>
  <si>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</si>
  <si>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</si>
  <si>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</si>
  <si>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</si>
  <si>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</si>
  <si>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</si>
  <si>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</si>
  <si>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</si>
  <si>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</si>
  <si>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</si>
  <si>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</si>
  <si>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</si>
  <si>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</si>
  <si>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</si>
  <si>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</si>
  <si>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</si>
  <si>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</si>
  <si>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</si>
  <si>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</si>
  <si>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</si>
  <si>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</si>
  <si>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</si>
  <si>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</si>
  <si>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</si>
  <si>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</si>
  <si>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</si>
  <si>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</si>
  <si>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</si>
  <si>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</si>
  <si>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</si>
  <si>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</si>
  <si>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</si>
  <si>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</si>
  <si>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</si>
  <si>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</si>
  <si>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</si>
  <si>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</si>
  <si>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</si>
  <si>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</si>
  <si>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</si>
  <si>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</si>
  <si>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</si>
  <si>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</si>
  <si>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</si>
  <si>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</si>
  <si>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</si>
  <si>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</si>
  <si>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</si>
  <si>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</si>
  <si>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</si>
  <si>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</si>
  <si>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</si>
  <si>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</si>
  <si>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</si>
  <si>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</si>
  <si>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</si>
  <si>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</si>
  <si>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</si>
  <si>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</si>
  <si>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</si>
  <si>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</si>
  <si>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</si>
  <si>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</si>
  <si>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</si>
  <si>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</si>
  <si>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</si>
  <si>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</si>
  <si>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</si>
  <si>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</si>
  <si>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</si>
  <si>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</si>
  <si>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</si>
  <si>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</si>
  <si>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</si>
  <si>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</si>
  <si>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</si>
  <si>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</si>
  <si>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</si>
  <si>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</si>
  <si>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</si>
  <si>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</si>
  <si>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</si>
  <si>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</si>
  <si>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</si>
  <si>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</si>
  <si>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</si>
  <si>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</si>
  <si>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</si>
  <si>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</si>
  <si>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</si>
  <si>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</si>
  <si>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</si>
  <si>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</si>
  <si>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</si>
  <si>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</si>
  <si>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</si>
  <si>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</si>
  <si>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</si>
  <si>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</si>
  <si>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</si>
  <si>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</si>
  <si>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</si>
  <si>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</si>
  <si>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</si>
  <si>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</si>
  <si>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</si>
  <si>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</si>
  <si>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</si>
  <si>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</si>
  <si>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</si>
  <si>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</si>
  <si>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</si>
  <si>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</si>
  <si>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</si>
  <si>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</si>
  <si>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</si>
  <si>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</si>
  <si>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</si>
  <si>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</si>
  <si>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</si>
  <si>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</si>
  <si>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</si>
  <si>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</si>
  <si>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</si>
  <si>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</si>
  <si>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</si>
  <si>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</si>
  <si>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</si>
  <si>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</si>
  <si>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</si>
  <si>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</si>
  <si>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</si>
  <si>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</si>
  <si>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</si>
  <si>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</si>
  <si>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</si>
  <si>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</si>
  <si>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</si>
  <si>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</si>
  <si>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</si>
  <si>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</si>
  <si>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</si>
  <si>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</si>
  <si>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</si>
  <si>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</si>
  <si>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</si>
  <si>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</si>
  <si>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</si>
  <si>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</si>
  <si>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</si>
  <si>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</si>
  <si>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</si>
  <si>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</si>
  <si>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</si>
  <si>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</si>
  <si>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</si>
  <si>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</si>
  <si>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</si>
  <si>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</si>
  <si>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</si>
  <si>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</si>
  <si>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</si>
  <si>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</si>
  <si>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</si>
  <si>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</si>
  <si>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</si>
  <si>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</si>
  <si>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</si>
  <si>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</si>
  <si>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</si>
  <si>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</si>
  <si>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</si>
  <si>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</si>
  <si>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</si>
  <si>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</si>
  <si>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</si>
  <si>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</si>
  <si>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</si>
  <si>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</si>
  <si>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</si>
  <si>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</si>
  <si>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</si>
  <si>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</si>
  <si>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</si>
  <si>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</si>
  <si>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</si>
  <si>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</si>
  <si>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</si>
  <si>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</si>
  <si>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</si>
  <si>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</si>
  <si>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</si>
  <si>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</si>
  <si>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</si>
  <si>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</si>
  <si>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</si>
  <si>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</si>
  <si>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</si>
  <si>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</si>
  <si>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</si>
  <si>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</si>
  <si>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</si>
  <si>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</si>
  <si>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</si>
  <si>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</si>
  <si>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</si>
  <si>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</si>
  <si>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</si>
  <si>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</si>
  <si>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</si>
  <si>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</si>
  <si>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</si>
  <si>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</si>
  <si>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</si>
  <si>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</si>
  <si>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</si>
  <si>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</si>
  <si>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</si>
  <si>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</si>
  <si>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</si>
  <si>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</si>
  <si>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</si>
  <si>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</si>
  <si>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</si>
  <si>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</si>
  <si>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</si>
  <si>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</si>
  <si>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</si>
  <si>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</si>
  <si>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</si>
  <si>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</si>
  <si>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</si>
  <si>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</si>
  <si>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</si>
  <si>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</si>
  <si>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</si>
  <si>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</si>
  <si>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</si>
  <si>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</si>
  <si>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</si>
  <si>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</si>
  <si>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</si>
  <si>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</si>
  <si>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</si>
  <si>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</si>
  <si>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</si>
  <si>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</si>
  <si>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</si>
  <si>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</si>
  <si>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</si>
  <si>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</si>
  <si>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</si>
  <si>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</si>
  <si>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</si>
  <si>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</si>
  <si>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</si>
  <si>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</si>
  <si>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</si>
  <si>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</si>
  <si>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</si>
  <si>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</si>
  <si>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</si>
  <si>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</si>
  <si>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</si>
  <si>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</si>
  <si>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</si>
  <si>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</si>
  <si>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</si>
  <si>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</si>
  <si>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</si>
  <si>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</si>
  <si>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</si>
  <si>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</si>
  <si>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</si>
  <si>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</si>
  <si>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</si>
  <si>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</si>
  <si>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</si>
  <si>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</si>
  <si>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</si>
  <si>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</si>
  <si>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</si>
  <si>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</si>
  <si>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</si>
  <si>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</si>
  <si>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</si>
  <si>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</si>
  <si>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</si>
  <si>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</si>
  <si>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</si>
  <si>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</si>
  <si>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</si>
  <si>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</si>
  <si>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</si>
  <si>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</si>
  <si>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</si>
  <si>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</si>
  <si>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</si>
  <si>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</si>
  <si>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</si>
  <si>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</si>
  <si>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</si>
  <si>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</si>
  <si>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</si>
  <si>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</si>
  <si>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</si>
  <si>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</si>
  <si>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</si>
  <si>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</si>
  <si>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</si>
  <si>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</si>
  <si>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</si>
  <si>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</si>
  <si>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</si>
  <si>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</si>
  <si>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</si>
  <si>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</si>
  <si>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</si>
  <si>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</si>
  <si>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</si>
  <si>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</si>
  <si>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</si>
  <si>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</si>
  <si>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</si>
  <si>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</si>
  <si>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</si>
  <si>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</si>
  <si>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</si>
  <si>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</si>
  <si>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</si>
  <si>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</si>
  <si>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</si>
  <si>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</si>
  <si>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</si>
  <si>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</si>
  <si>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</si>
  <si>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</si>
  <si>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</si>
  <si>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</si>
  <si>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</si>
  <si>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</si>
  <si>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</si>
  <si>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</si>
  <si>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</si>
  <si>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</si>
  <si>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</si>
  <si>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</si>
  <si>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</si>
  <si>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</si>
  <si>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</si>
  <si>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</si>
  <si>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</si>
  <si>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</si>
  <si>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</si>
  <si>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</si>
  <si>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</si>
  <si>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</si>
  <si>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</si>
  <si>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</si>
  <si>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</si>
  <si>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</si>
  <si>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</si>
  <si>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</si>
  <si>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</si>
  <si>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</si>
  <si>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</si>
  <si>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</si>
  <si>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</si>
  <si>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</si>
  <si>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</si>
  <si>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</si>
  <si>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</si>
  <si>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</si>
  <si>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</si>
  <si>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</si>
  <si>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</si>
  <si>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</si>
  <si>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</si>
  <si>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</si>
  <si>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</si>
  <si>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</si>
  <si>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</si>
  <si>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</si>
  <si>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</si>
  <si>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</si>
  <si>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</si>
  <si>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</si>
  <si>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</si>
  <si>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</si>
  <si>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</si>
  <si>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</si>
  <si>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</si>
  <si>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</si>
  <si>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</si>
  <si>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</si>
  <si>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</si>
  <si>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</si>
  <si>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</si>
  <si>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</si>
  <si>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</si>
  <si>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</si>
  <si>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</si>
  <si>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</si>
  <si>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</si>
  <si>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</si>
  <si>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</si>
  <si>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</si>
  <si>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</si>
  <si>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</si>
  <si>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</si>
  <si>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</si>
  <si>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</si>
  <si>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</si>
  <si>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</si>
  <si>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</si>
  <si>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</si>
  <si>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</si>
  <si>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</si>
  <si>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</si>
  <si>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</si>
  <si>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</si>
  <si>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</si>
  <si>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</si>
  <si>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</si>
  <si>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</si>
  <si>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</si>
  <si>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</si>
  <si>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</si>
  <si>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</si>
  <si>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</si>
  <si>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</si>
  <si>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</si>
  <si>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</si>
  <si>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</si>
  <si>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</si>
  <si>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</si>
  <si>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</si>
  <si>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</si>
  <si>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</si>
  <si>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</si>
  <si>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</si>
  <si>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</si>
  <si>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</si>
  <si>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</si>
  <si>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</si>
  <si>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</si>
  <si>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</si>
  <si>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</si>
  <si>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</si>
  <si>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</si>
  <si>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</si>
  <si>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</si>
  <si>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</si>
  <si>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</si>
  <si>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</si>
  <si>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</si>
  <si>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</si>
  <si>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</si>
  <si>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</si>
  <si>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</si>
  <si>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</si>
  <si>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</si>
  <si>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</si>
  <si>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</si>
  <si>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</si>
  <si>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</si>
  <si>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</si>
  <si>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</si>
  <si>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</si>
  <si>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</si>
  <si>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</si>
  <si>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</si>
  <si>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</si>
  <si>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</si>
  <si>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</si>
  <si>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</si>
  <si>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</si>
  <si>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</si>
  <si>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</si>
  <si>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</si>
  <si>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</si>
  <si>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</si>
  <si>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</si>
  <si>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</si>
  <si>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</si>
  <si>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</si>
  <si>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</si>
  <si>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</si>
  <si>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</si>
  <si>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</si>
  <si>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</si>
  <si>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</si>
  <si>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</si>
  <si>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</si>
  <si>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</si>
  <si>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</si>
  <si>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</si>
  <si>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</si>
  <si>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</si>
  <si>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</si>
  <si>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</si>
  <si>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</si>
  <si>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</si>
  <si>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</si>
  <si>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</si>
  <si>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</si>
  <si>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</si>
  <si>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</si>
  <si>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</si>
  <si>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</si>
  <si>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</si>
  <si>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</si>
  <si>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</si>
  <si>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</si>
  <si>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</si>
  <si>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</si>
  <si>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</si>
  <si>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</si>
  <si>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</si>
  <si>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</si>
  <si>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</si>
  <si>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</si>
  <si>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</si>
  <si>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</si>
  <si>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</si>
  <si>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</si>
  <si>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</si>
  <si>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these was access at night , team moved need 60 min</t>
  </si>
  <si>
    <t>PCM-20251025-00000250</t>
  </si>
  <si>
    <t>team moved need 120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</si>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</sst>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 totalsRowShown="0" headerRowDxfId="157" dataDxfId="156" headerRowBorderDxfId="154" tableBorderDxfId="155" totalsRowBorderDxfId="153">
  <autoFilter ref="A1:CJ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292.25383738426171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11.758848958335875</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0.18332812500011642</v>
      </c>
      <c r="H4" s="137">
        <v>45955.013935185183</v>
      </c>
      <c r="I4" s="135" t="str">
        <f>IFERROR(VLOOKUP(D4,DB!A:F,6,0),"")</f>
        <v>Generator-DG</v>
      </c>
      <c r="J4" s="135" t="str">
        <f>IFERROR(VLOOKUP(D4,DB!A:G,7,0),"")</f>
        <v>Vandalized</v>
      </c>
      <c r="K4" s="139" t="s">
        <v>39003</v>
      </c>
      <c r="L4" s="140" t="str">
        <f>IFERROR(VLOOKUP(D4,DB!A:I,9,0),"")</f>
        <v>Latis</v>
      </c>
    </row>
    <row r="5" spans="1:15" ht="15" customHeight="1">
      <c r="A5" s="134" t="s">
        <v>39004</v>
      </c>
      <c r="B5" s="135" t="str">
        <f>IFERROR(VLOOKUP(D5,DB!A:K,11,0),"")</f>
        <v>R1</v>
      </c>
      <c r="C5" s="135">
        <v>3</v>
      </c>
      <c r="D5" s="135" t="s">
        <v>21377</v>
      </c>
      <c r="E5" s="136" t="s">
        <v>38998</v>
      </c>
      <c r="F5" s="137">
        <v>45955.192314814813</v>
      </c>
      <c r="G5" s="138">
        <f ca="1">IFERROR(NOW()-F5,"")</f>
        <v>9.9484953752835281E-3</v>
      </c>
      <c r="H5" s="137">
        <v>45955.184745370374</v>
      </c>
      <c r="I5" s="135" t="str">
        <f>IFERROR(VLOOKUP(D5,DB!A:F,6,0),"")</f>
        <v>SCECO</v>
      </c>
      <c r="J5" s="135" t="str">
        <f>IFERROR(VLOOKUP(D5,DB!A:G,7,0),"")</f>
        <v>Dead</v>
      </c>
      <c r="K5" s="139" t="s">
        <v>39005</v>
      </c>
      <c r="L5" s="140" t="str">
        <f>IFERROR(VLOOKUP(D5,DB!A:I,9,0),"")</f>
        <v>Latis</v>
      </c>
    </row>
    <row r="6" spans="1:15" ht="15" customHeight="1">
      <c r="A6" s="134"/>
      <c r="B6" s="135" t="str">
        <f>IFERROR(VLOOKUP(D6,DB!A:K,11,0),"")</f>
        <v/>
      </c>
      <c r="C6" s="135"/>
      <c r="D6" s="135"/>
      <c r="E6" s="136"/>
      <c r="F6" s="137"/>
      <c r="G6" s="138">
        <f ca="1">IFERROR(NOW()-F6,"")</f>
        <v>45955.202263310188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45955.202263310188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45955.202263310188</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45955.202263310188</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45955.202263310188</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45955.202263310188</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45955.202263310188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45955.202263310188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45955.202263310188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45955.202263310188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45955.202263310188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45955.202263310188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45955.202263310188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45955.202263310188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45955.202263310188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45955.202263310188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45955.202263310188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45955.202263310188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45955.202263310188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45955.202263310188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45955.202263310188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45955.202263310188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45955.202263310188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45955.202263310188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45955.202263310188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45955.202263310188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45955.202263310188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45955.202263310188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45955.202263310188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45955.202263310188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45955.202263310188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45955.202263310188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45955.202263310188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45955.202263310188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45955.202263310188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45955.202263310188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45955.202263310188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45955.202263310188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45955.202263310188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45955.202263310188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45955.202263310188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45955.202263310188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45955.202263310188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45955.202263310188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45955.202263310188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45955.202263310188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45955.202263310188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45955.202263310188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45955.202263310188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45955.202263310188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45955.202263310188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45955.202263310188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45955.202263310188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45955.202263310188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45955.202263310188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45955.202263310188</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45955.202263310188</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45955.202263310188</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45955.202263310188</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45955.202263310188</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130.20242534722638</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39088</v>
      </c>
      <c r="B4" s="18" t="str">
        <f>IFERROR(VLOOKUP(D4,DB!A:K,11,0),"")</f>
        <v>R2</v>
      </c>
      <c r="C4" s="18">
        <v>2</v>
      </c>
      <c r="D4" s="18" t="s">
        <v>17718</v>
      </c>
      <c r="E4" s="87" t="s">
        <v>38998</v>
      </c>
      <c r="F4" s="89">
        <v>45944.495775462965</v>
      </c>
      <c r="G4" s="117">
        <f ca="1">IFERROR(NOW()-F4,"-")</f>
        <v>10.706487847222888</v>
      </c>
      <c r="H4" s="116">
        <v>45937.721967592595</v>
      </c>
      <c r="I4" s="18" t="str">
        <f>IFERROR(VLOOKUP(D4,DB!A:F,6,0),"")</f>
        <v>SCECO</v>
      </c>
      <c r="J4" s="18" t="str">
        <f>IFERROR(VLOOKUP(D4,DB!A:G,7,0),"")</f>
        <v>Vandalized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45955.202263310188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45955.202263310188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45955.202263310188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45955.202263310188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45955.202263310188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45955.202263310188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45955.202263310188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45955.202263310188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45955.202263310188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45955.202263310188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45955.202263310188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45955.202263310188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45955.202263310188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45955.202263310188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45955.202263310188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45955.202263310188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sheetData>
  <dataValidations count="2">
    <dataValidation allowBlank="1" showInputMessage="1" showErrorMessage="1" sqref="E1" xr:uid="{4D935161-CDD3-4592-B877-3FB59C99E142}"/>
    <dataValidation type="list" allowBlank="1" showInputMessage="1" showErrorMessage="1" sqref="E3:E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45955.202263310188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45955.202263310188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45955.202263310188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45955.202263310188</v>
      </c>
      <c r="H5" s="22"/>
      <c r="I5" s="19" t="s">
        <v>39090</v>
      </c>
      <c r="J5" s="18" t="str">
        <f>IFERROR(VLOOKUP(D5,DB!A:G,7,0),"")</f>
        <v/>
      </c>
      <c r="K5" s="46"/>
      <c r="L5" s="23" t="str">
        <f>IFERROR(VLOOKUP(D5,DB!A:I,9,0),"")</f>
        <v/>
      </c>
    </row>
    <row r="6" spans="1:13" ht="15" customHeight="1">
      <c r="A6" s="19"/>
      <c r="B6" s="63" t="str">
        <f>IFERROR(VLOOKUP(D6,DB!A:K,11,0),"")</f>
        <v/>
      </c>
      <c r="C6" s="18"/>
      <c r="D6" s="18"/>
      <c r="E6" s="18"/>
      <c r="F6" s="20"/>
      <c r="G6" s="21">
        <f t="shared" ca="1" si="0"/>
        <v>45955.202263310188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45955.202263310188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45955.202263310188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45955.202263310188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45955.202263310188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45955.202263310188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45955.202263310188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45955.202263310188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45955.202263310188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45955.202263310188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45955.202263310188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45955.202263310188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45955.202263310188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45955.202263310188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45955.202263310188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45955.202263310188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45955.202263310188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45955.202263310188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45955.202263310188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45955.202263310188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45955.202263310188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45955.202263310188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45955.202263310188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45955.202263310188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45955.202263310188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45955.202263310188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45955.202263310188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45955.202263310188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45955.202263310188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45955.202263310188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45955.202263310188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45955.202263310188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45955.202263310188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45955.202263310188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45955.202263310188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45955.202263310188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45955.202263310188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45955.202263310188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45955.202263310188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45955.202263310188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45955.202263310188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45955.202263310188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45955.202263310188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45955.202263310188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45955.202263310188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45955.202263310188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45955.202263310188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45955.202263310188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45955.202263310188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45955.202263310188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45955.202263310188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45955.202263310188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45955.202263310188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45955.202263310188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45955.202263310188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45955.202263310188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45955.202263310188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45955.202263310188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45955.202263310188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45955.202263310188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45955.202263310188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45955.202263310188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45955.202263310188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45955.202263310188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45955.202263310188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45955.202263310188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45955.202263310188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45955.202263310188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45955.202263310188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45955.202263310188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45955.202263310188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45955.202263310188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45955.202263310188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45955.202263310188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45955.202263310188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45955.202263310188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45955.202263310188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45955.202263310188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45955.202263310188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45955.202263310188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45955.202263310188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45955.202263310188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45955.202263310188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45955.202263310188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45955.202263310188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45955.202263310188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45955.202263310188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45955.202263310188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45955.202263310188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45955.202263310188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45955.202263310188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45955.202263310188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45955.202263310188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45955.202263310188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45955.202263310188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45955.202263310188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45955.202263310188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45955.202263310188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45955.202263310188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45955.202263310188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45955.202263310188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45955.202263310188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45955.202263310188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45955.202263310188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45955.202263310188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45955.202263310188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45955.202263310188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45955.202263310188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45955.202263310188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45955.202263310188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45955.202263310188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45955.202263310188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45955.202263310188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45955.202263310188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45955.202263310188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45955.202263310188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45955.202263310188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45955.202263310188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45955.202263310188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45955.202263310188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45955.202263310188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45955.202263310188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45955.202263310188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45955.202263310188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45955.202263310188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45955.202263310188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45955.202263310188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45955.202263310188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45955.202263310188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45955.202263310188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45955.202263310188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45955.202263310188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45955.202263310188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45955.202263310188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45955.202263310188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45955.202263310188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45955.202263310188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45955.202263310188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45955.202263310188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45955.202263310188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45955.202263310188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45955.202263310188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45955.202263310188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45955.202263310188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45955.202263310188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45955.202263310188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45955.202263310188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45955.202263310188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45955.202263310188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45955.202263310188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45955.202263310188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45955.202263310188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45955.202263310188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45955.202263310188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45955.202263310188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45955.202263310188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45955.202263310188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45955.202263310188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45955.202263310188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45955.202263310188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45955.202263310188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45955.202263310188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45955.202263310188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45955.202263310188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45955.202263310188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45955.202263310188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45955.202263310188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45955.202263310188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45955.202263310188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45955.202263310188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45955.202263310188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45955.202263310188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45955.202263310188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45955.202263310188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45955.202263310188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45955.202263310188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45955.202263310188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45955.202263310188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45955.202263310188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45955.202263310188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45955.202263310188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45955.202263310188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45955.202263310188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45955.202263310188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45955.202263310188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45955.202263310188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45955.202263310188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45955.202263310188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45955.202263310188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45955.202263310188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45955.202263310188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45955.202263310188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45955.202263310188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45955.202263310188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45955.202263310188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45955.202263310188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45955.202263310188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45955.202263310188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45955.202263310188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45955.202263310188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45955.202263310188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45955.202263310188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45955.202263310188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45955.202263310188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45955.202263310188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45955.202263310188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45955.202263310188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45955.202263310188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45955.202263310188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45955.202263310188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45955.202263310188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45955.202263310188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45955.202263310188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45955.202263310188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45955.202263310188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45955.202263310188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45955.202263310188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45955.202263310188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45955.202263310188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45955.202263310188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45955.202263310188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45955.202263310188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45955.202263310188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45955.202263310188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45955.202263310188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45955.202263310188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45955.202263310188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45955.202263310188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45955.202263310188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45955.202263310188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45955.202263310188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45955.202263310188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45955.202263310188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45955.202263310188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45955.202263310188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45955.202263310188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45955.202263310188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45955.202263310188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45955.202263310188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45955.202263310188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45955.202263310188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45955.202263310188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45955.202263310188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45955.202263310188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45955.202263310188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45955.202263310188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45955.202263310188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45955.202263310188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45955.202263310188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45955.202263310188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45955.202263310188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45955.202263310188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45955.202263310188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45955.202263310188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45955.202263310188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45955.202263310188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45955.202263310188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45955.202263310188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45955.202263310188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45955.202263310188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45955.202263310188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45955.202263310188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45955.202263310188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45955.202263310188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45955.202263310188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45955.202263310188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45955.202263310188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45955.202263310188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45955.202263310188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45955.202263310188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45955.202263310188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45955.202263310188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45955.202263310188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45955.202263310188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45955.202263310188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45955.202263310188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45955.202263310188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45955.202263310188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45955.202263310188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45955.202263310188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45955.202263310188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45955.202263310188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45955.202263310188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45955.202263310188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45955.202263310188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45955.202263310188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45955.202263310188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45955.202263310188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45955.202263310188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45955.202263310188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45955.202263310188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45955.202263310188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45955.202263310188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45955.202263310188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45955.202263310188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45955.202263310188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45955.202263310188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45955.202263310188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45955.202263310188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45955.202263310188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45955.202263310188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45955.202263310188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45955.202263310188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45955.202263310188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45955.202263310188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45955.202263310188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45955.202263310188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45955.202263310188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45955.202263310188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45955.202263310188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45955.202263310188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45955.202263310188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45955.202263310188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45955.202263310188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45955.202263310188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45955.202263310188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45955.202263310188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45955.202263310188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45955.202263310188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45955.202263310188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45955.202263310188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45955.202263310188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45955.202263310188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45955.202263310188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45955.202263310188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45955.202263310188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45955.202263310188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45955.202263310188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45955.202263310188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45955.202263310188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45955.202263310188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45955.202263310188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45955.202263310188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45955.202263310188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45955.202263310188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45955.202263310188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45955.202263310188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45955.202263310188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45955.202263310188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45955.202263310188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45955.202263310188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45955.202263310188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45955.202263310188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45955.202263310188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45955.202263310188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45955.202263310188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45955.202263310188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45955.202263310188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45955.202263310188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45955.202263310188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45955.202263310188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45955.202263310188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45955.202263310188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45955.202263310188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45955.202263310188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45955.202263310188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45955.202263310188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45955.202263310188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45955.202263310188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45955.202263310188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45955.202263310188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45955.202263310188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45955.202263310188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45955.202263310188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45955.202263310188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45955.202263310188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45955.202263310188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45955.202263310188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45955.202263310188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45955.202263310188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45955.202263310188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45955.202263310188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45955.202263310188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45955.202263310188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45955.202263310188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45955.202263310188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45955.202263310188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45955.202263310188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45955.202263310188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45955.202263310188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45955.202263310188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45955.202263310188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45955.202263310188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45955.202263310188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45955.202263310188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45955.202263310188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45955.202263310188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45955.202263310188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45955.202263310188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45955.202263310188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45955.202263310188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45955.202263310188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45955.202263310188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45955.202263310188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45955.202263310188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45955.202263310188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45955.202263310188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45955.202263310188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45955.202263310188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45955.202263310188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45955.202263310188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45955.202263310188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45955.202263310188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45955.202263310188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45955.202263310188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45955.202263310188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45955.202263310188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45955.202263310188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45955.202263310188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45955.202263310188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45955.202263310188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45955.202263310188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45955.202263310188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45955.202263310188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45955.202263310188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45955.202263310188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45955.202263310188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45955.202263310188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45955.202263310188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45955.202263310188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45955.202263310188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45955.202263310188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45955.202263310188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45955.202263310188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45955.202263310188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45955.202263310188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45955.202263310188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45955.202263310188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45955.202263310188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45955.202263310188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45955.202263310188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45955.202263310188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45955.202263310188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45955.202263310188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45955.202263310188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45955.202263310188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45955.202263310188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45955.202263310188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45955.202263310188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45955.202263310188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45955.202263310188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45955.202263310188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45955.202263310188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45955.202263310188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45955.202263310188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45955.202263310188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45955.202263310188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45955.202263310188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45955.202263310188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45955.202263310188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45955.202263310188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45955.202263310188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45955.202263310188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45955.202263310188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45955.202263310188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45955.202263310188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45955.202263310188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45955.202263310188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45955.202263310188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45955.202263310188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45955.202263310188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45955.202263310188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45955.202263310188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45955.202263310188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45955.202263310188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45955.202263310188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45955.202263310188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45955.202263310188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45955.202263310188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45955.202263310188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45955.202263310188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45955.202263310188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45955.202263310188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45955.202263310188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45955.202263310188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45955.202263310188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45955.202263310188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45955.202263310188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45955.202263310188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45955.202263310188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45955.202263310188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45955.202263310188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45955.202263310188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45955.202263310188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45955.202263310188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45955.202263310188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45955.202263310188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45955.202263310188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45955.202263310188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45955.202263310188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45955.202263310188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45955.202263310188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45955.202263310188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45955.202263310188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45955.202263310188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45955.202263310188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45955.202263310188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45955.202263310188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45955.202263310188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45955.202263310188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45955.202263310188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45955.202263310188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45955.202263310188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45955.202263310188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45955.202263310188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45955.202263310188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45955.202263310188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45955.202263310188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45955.202263310188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45955.202263310188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45955.202263310188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45955.202263310188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45955.202263310188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45955.202263310188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45955.202263310188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45955.202263310188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45955.202263310188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45955.202263310188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45955.202263310188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45955.202263310188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45955.202263310188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45955.202263310188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45955.202263310188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45955.202263310188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45955.202263310188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45955.202263310188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45955.202263310188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45955.202263310188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45955.202263310188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45955.202263310188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45955.202263310188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45955.202263310188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45955.202263310188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45955.202263310188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45955.202263310188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45955.202263310188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45955.202263310188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45955.202263310188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45955.202263310188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45955.202263310188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45955.202263310188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45955.202263310188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45955.202263310188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45955.202263310188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45955.202263310188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45955.202263310188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45955.202263310188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45955.202263310188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45955.202263310188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45955.202263310188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45955.202263310188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45955.202263310188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45955.202263310188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45955.202263310188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45955.202263310188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45955.202263310188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45955.202263310188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45955.202263310188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45955.202263310188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45955.202263310188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45955.202263310188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45955.202263310188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45955.202263310188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45955.202263310188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45955.202263310188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45955.202263310188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45955.202263310188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45955.202263310188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45955.202263310188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45955.202263310188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45955.202263310188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45955.202263310188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45955.202263310188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45955.202263310188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45955.202263310188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45955.202263310188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45955.202263310188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45955.202263310188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45955.202263310188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45955.202263310188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45955.202263310188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45955.202263310188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45955.202263310188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45955.202263310188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45955.202263310188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45955.202263310188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45955.202263310188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45955.202263310188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45955.202263310188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45955.202263310188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45955.202263310188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45955.202263310188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45955.202263310188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45955.202263310188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45955.202263310188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45955.202263310188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45955.202263310188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45955.202263310188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45955.202263310188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45955.202263310188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45955.202263310188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45955.202263310188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45955.202263310188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45955.202263310188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45955.202263310188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45955.202263310188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45955.202263310188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45955.202263310188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45955.202263310188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45955.202263310188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45955.202263310188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45955.202263310188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45955.202263310188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45955.202263310188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45955.202263310188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45955.202263310188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45955.202263310188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45955.202263310188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45955.202263310188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45955.202263310188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45955.202263310188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45955.202263310188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45955.202263310188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45955.202263310188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45955.202263310188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45955.202263310188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45955.202263310188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45955.202263310188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45955.202263310188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45955.202263310188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45955.202263310188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45955.202263310188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45955.202263310188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45955.202263310188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45955.202263310188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45955.202263310188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45955.202263310188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45955.202263310188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45955.202263310188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45955.202263310188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45955.202263310188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45955.202263310188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45955.202263310188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45955.202263310188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45955.202263310188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45955.202263310188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45955.202263310188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45955.202263310188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45955.202263310188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45955.202263310188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45955.202263310188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45955.202263310188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45955.202263310188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45955.202263310188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45955.202263310188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45955.202263310188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45955.202263310188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45955.202263310188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45955.202263310188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45955.202263310188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45955.202263310188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45955.202263310188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45955.202263310188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45955.202263310188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45955.202263310188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45955.202263310188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45955.202263310188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45955.202263310188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45955.202263310188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45955.202263310188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45955.202263310188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45955.202263310188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45955.202263310188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45955.202263310188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45955.202263310188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45955.202263310188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45955.202263310188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45955.202263310188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45955.202263310188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45955.202263310188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45955.202263310188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45955.202263310188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45955.202263310188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45955.202263310188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45955.202263310188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45955.202263310188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45955.202263310188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45955.202263310188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45955.202263310188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45955.202263310188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45955.202263310188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45955.202263310188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45955.202263310188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45955.202263310188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45955.202263310188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45955.202263310188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45955.202263310188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45955.202263310188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45955.202263310188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45955.202263310188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45955.202263310188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45955.202263310188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45955.202263310188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45955.202263310188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45955.202263310188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45955.202263310188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45955.202263310188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45955.202263310188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45955.202263310188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45955.202263310188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45955.202263310188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45955.202263310188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45955.202263310188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45955.202263310188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45955.202263310188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45955.202263310188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45955.202263310188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45955.202263310188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45955.202263310188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45955.202263310188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45955.202263310188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45955.202263310188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45955.202263310188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45955.202263310188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45955.202263310188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45955.202263310188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45955.202263310188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45955.202263310188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45955.202263310188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45955.202263310188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45955.202263310188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45955.202263310188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45955.202263310188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45955.202263310188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45955.202263310188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45955.202263310188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45955.202263310188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45955.202263310188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45955.202263310188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45955.202263310188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45955.202263310188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45955.202263310188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45955.202263310188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45955.202263310188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45955.202263310188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45955.202263310188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45955.202263310188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45955.202263310188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45955.202263310188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45955.202263310188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45955.202263310188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45955.202263310188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45955.202263310188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45955.202263310188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45955.202263310188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45955.202263310188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45955.202263310188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45955.202263310188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45955.202263310188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45955.202263310188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45955.202263310188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45955.202263310188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45955.202263310188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45955.202263310188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45955.202263310188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45955.202263310188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45955.202263310188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45955.202263310188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45955.202263310188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45955.202263310188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45955.202263310188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45955.202263310188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45955.202263310188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45955.202263310188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45955.202263310188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45955.202263310188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45955.202263310188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45955.202263310188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45955.202263310188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45955.202263310188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45955.202263310188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45955.202263310188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45955.202263310188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45955.202263310188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45955.202263310188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45955.202263310188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45955.202263310188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45955.202263310188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45955.202263310188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45955.202263310188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45955.202263310188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45955.202263310188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45955.202263310188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45955.202263310188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45955.202263310188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45955.202263310188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45955.202263310188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45955.202263310188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45955.202263310188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45955.202263310188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45955.202263310188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45955.202263310188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45955.202263310188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45955.202263310188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45955.202263310188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45955.202263310188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45955.202263310188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45955.202263310188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45955.202263310188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45955.202263310188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45955.202263310188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45955.202263310188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45955.202263310188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45955.202263310188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45955.202263310188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45955.202263310188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45955.202263310188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45955.202263310188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45955.202263310188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45955.202263310188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45955.202263310188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45955.202263310188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45955.202263310188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45955.202263310188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45955.202263310188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45955.202263310188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45955.202263310188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45955.202263310188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45955.202263310188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45955.202263310188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45955.202263310188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45955.202263310188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45955.202263310188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45955.202263310188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45955.202263310188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45955.202263310188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45955.202263310188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45955.202263310188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45955.202263310188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45955.202263310188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45955.202263310188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45955.202263310188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45955.202263310188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45955.202263310188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45955.202263310188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45955.202263310188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45955.202263310188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45955.202263310188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45955.202263310188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45955.202263310188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45955.202263310188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45955.202263310188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45955.202263310188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45955.202263310188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45955.202263310188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45955.202263310188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45955.202263310188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45955.202263310188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45955.202263310188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45955.202263310188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45955.202263310188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45955.202263310188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45955.202263310188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45955.202263310188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45955.202263310188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45955.202263310188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45955.202263310188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45955.202263310188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45955.202263310188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45955.202263310188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45955.202263310188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45955.202263310188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45955.202263310188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45955.202263310188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45955.202263310188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45955.202263310188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45955.202263310188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45955.202263310188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45955.202263310188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45955.202263310188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45955.202263310188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45955.202263310188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45955.202263310188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45955.202263310188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45955.202263310188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45955.202263310188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45955.202263310188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45955.202263310188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45955.202263310188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45955.202263310188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45955.202263310188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45955.202263310188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45955.202263310188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45955.202263310188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45955.202263310188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45955.202263310188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45955.202263310188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45955.202263310188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45955.202263310188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45955.202263310188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45955.202263310188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45955.202263310188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45955.202263310188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45955.202263310188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45955.202263310188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45955.202263310188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45955.202263310188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45955.202263310188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45955.202263310188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45955.202263310188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45955.202263310188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45955.202263310188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45955.202263310188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45955.202263310188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45955.202263310188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45955.202263310188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45955.202263310188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45955.202263310188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45955.202263310188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45955.202263310188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45955.202263310188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45955.202263310188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45955.202263310188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45955.202263310188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45955.202263310188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45955.202263310188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45955.202263310188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45955.202263310188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45955.202263310188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45955.202263310188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45955.202263310188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45955.202263310188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45955.202263310188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45955.202263310188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45955.202263310188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45955.202263310188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45955.202263310188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45955.202263310188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45955.202263310188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45955.202263310188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45955.202263310188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45955.202263310188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45955.202263310188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45955.202263310188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45955.202263310188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45955.202263310188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45955.202263310188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45955.202263310188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45955.202263310188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45955.202263310188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45955.202263310188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45955.202263310188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45955.202263310188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45955.202263310188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45955.202263310188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45955.202263310188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45955.202263310188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45955.202263310188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45955.202263310188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45955.202263310188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45955.202263310188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45955.202263310188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45955.202263310188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45955.202263310188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45955.202263310188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45955.202263310188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45955.202263310188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45955.202263310188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45955.202263310188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45955.202263310188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45955.202263310188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45955.202263310188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45955.202263310188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45955.202263310188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45955.202263310188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45955.202263310188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45955.202263310188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45955.202263310188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45955.202263310188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45955.202263310188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45955.202263310188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45955.202263310188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45955.202263310188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45955.202263310188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45955.202263310188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45955.202263310188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45955.202263310188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45955.202263310188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45955.202263310188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45955.202263310188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45955.202263310188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45955.202263310188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45955.202263310188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45955.202263310188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45955.202263310188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45955.202263310188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45955.202263310188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45955.202263310188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45955.202263310188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45955.202263310188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45955.202263310188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45955.202263310188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45955.202263310188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45955.202263310188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45955.202263310188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45955.202263310188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45955.202263310188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45955.202263310188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45955.202263310188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45955.202263310188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45955.202263310188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45955.202263310188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45955.202263310188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45955.202263310188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45955.202263310188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45955.202263310188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45955.202263310188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45955.202263310188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45955.202263310188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45955.202263310188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45955.202263310188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45955.202263310188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45955.202263310188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45955.202263310188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45955.202263310188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45955.202263310188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45955.202263310188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45955.202263310188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45955.202263310188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45955.202263310188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45955.202263310188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45955.202263310188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45955.202263310188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45955.202263310188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45955.202263310188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45955.202263310188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45955.202263310188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45955.202263310188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45955.202263310188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45955.202263310188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45955.202263310188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45955.202263310188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45955.202263310188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45955.202263310188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45955.202263310188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45955.202263310188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45955.202263310188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45955.202263310188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45955.202263310188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45955.202263310188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45955.202263310188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45955.202263310188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45955.202263310188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45955.202263310188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45955.202263310188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45955.202263310188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45955.202263310188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45955.202263310188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45955.202263310188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45955.202263310188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45955.202263310188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45955.202263310188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45955.202263310188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45955.202263310188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45955.202263310188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45955.202263310188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45955.202263310188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45955.202263310188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45955.202263310188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45955.202263310188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45955.202263310188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45955.202263310188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45955.202263310188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45955.202263310188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45955.202263310188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45955.202263310188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45955.202263310188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45955.202263310188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45955.202263310188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45955.202263310188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45955.202263310188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45955.202263310188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45955.202263310188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45955.202263310188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45955.202263310188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45955.202263310188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45955.202263310188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45955.202263310188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45955.202263310188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45955.202263310188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45955.202263310188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45955.202263310188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45955.202263310188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45955.202263310188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45955.202263310188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45955.202263310188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45955.202263310188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45955.202263310188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45955.202263310188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45955.202263310188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45955.202263310188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45955.202263310188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45955.202263310188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45955.202263310188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45955.202263310188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45955.202263310188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45955.202263310188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45955.202263310188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45955.202263310188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45955.202263310188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45955.202263310188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45955.202263310188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45955.202263310188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45955.202263310188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45955.202263310188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45955.202263310188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45955.202263310188</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251.72154571759165</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1.5675410879630363</v>
      </c>
      <c r="H3" s="124">
        <v>45953.546631944446</v>
      </c>
      <c r="I3" s="120" t="str">
        <f>IFERROR(VLOOKUP(D3,DB!A:F,6,0),"")</f>
        <v>SCECO</v>
      </c>
      <c r="J3" s="120" t="str">
        <f>IFERROR(VLOOKUP(D3,DB!A:G,7,0),"")</f>
        <v>Dead</v>
      </c>
      <c r="K3" s="126" t="s">
        <v>39094</v>
      </c>
      <c r="L3" s="122" t="str">
        <f>IFERROR(VLOOKUP(D3,DB!A:I,9,0),"")</f>
        <v>Latis</v>
      </c>
    </row>
    <row r="4" spans="1:16" ht="15" customHeight="1">
      <c r="A4" s="120"/>
      <c r="B4" s="120" t="str">
        <f>IFERROR(VLOOKUP(D4,DB!A:K,11,0),"")</f>
        <v/>
      </c>
      <c r="C4" s="121"/>
      <c r="D4" s="94"/>
      <c r="E4" s="99"/>
      <c r="F4" s="124"/>
      <c r="G4" s="125">
        <f ca="1">IFERROR(NOW()-F4,"")</f>
        <v>45955.202263310188</v>
      </c>
      <c r="H4" s="124"/>
      <c r="I4" s="120" t="str">
        <f>IFERROR(VLOOKUP(D4,DB!A:F,6,0),"")</f>
        <v/>
      </c>
      <c r="J4" s="120" t="str">
        <f>IFERROR(VLOOKUP(D4,DB!A:G,7,0),"")</f>
        <v/>
      </c>
      <c r="K4" s="126"/>
      <c r="L4" s="122" t="str">
        <f>IFERROR(VLOOKUP(D4,DB!A:I,9,0),"")</f>
        <v/>
      </c>
    </row>
    <row r="5" spans="1:16" ht="15" customHeight="1">
      <c r="A5" s="120"/>
      <c r="B5" s="120" t="str">
        <f>IFERROR(VLOOKUP(D5,DB!A:K,11,0),"")</f>
        <v/>
      </c>
      <c r="C5" s="121"/>
      <c r="D5" s="94"/>
      <c r="E5" s="99"/>
      <c r="F5" s="124"/>
      <c r="G5" s="125">
        <f ca="1">IFERROR(NOW()-F5,"")</f>
        <v>45955.202263310188</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45955.202263310188</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45955.202263310188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45955.202263310188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45955.202263310188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45955.202263310188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45955.202263310188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45955.202263310188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45955.202263310188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45955.202263310188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45955.202263310188</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45955.202263310188</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45955.202263310188</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45955.202263310188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45955.202263310188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45955.202263310188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45955.202263310188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45955.202263310188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45955.202263310188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45955.202263310188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45955.202263310188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45955.202263310188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45955.202263310188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45955.202263310188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45955.202263310188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45955.202263310188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45955.202263310188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45955.202263310188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45955.202263310188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45955.202263310188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45955.202263310188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45955.202263310188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45955.202263310188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45955.202263310188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45955.202263310188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45955.202263310188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45955.202263310188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45955.202263310188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45955.202263310188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45955.202263310188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45955.202263310188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45955.202263310188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45955.202263310188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45955.202263310188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45955.202263310188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45955.202263310188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45955.202263310188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45955.202263310188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45955.202263310188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45955.202263310188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45955.202263310188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45955.202263310188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45955.202263310188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45955.202263310188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45955.202263310188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45955.202263310188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45955.202263310188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45955.202263310188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45955.202263310188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45955.202263310188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45955.202263310188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45955.202263310188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45955.202263310188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45955.202263310188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45955.202263310188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45955.202263310188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45955.202263310188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45955.202263310188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45955.202263310188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45955.202263310188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45955.202263310188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45955.202263310188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45955.202263310188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45955.202263310188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45955.202263310188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45955.202263310188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45955.202263310188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45955.202263310188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45955.202263310188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45955.202263310188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45955.202263310188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45955.202263310188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45955.202263310188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45955.202263310188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45955.202263310188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45955.202263310188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45955.202263310188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45955.202263310188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45955.202263310188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45955.202263310188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45955.202263310188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45955.202263310188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45955.202263310188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45955.202263310188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45955.202263310188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45955.202263310188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45955.202263310188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45955.202263310188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45955.202263310188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45955.202263310188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45955.202263310188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45955.202263310188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45955.202263310188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45955.202263310188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45955.202263310188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45955.202263310188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45955.202263310188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45955.202263310188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45955.202263310188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45955.202263310188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45955.202263310188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45955.202263310188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45955.202263310188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45955.202263310188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45955.202263310188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45955.202263310188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45955.202263310188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45955.202263310188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45955.202263310188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45955.202263310188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45955.202263310188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45955.202263310188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45955.202263310188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45955.202263310188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45955.202263310188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45955.202263310188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45955.202263310188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45955.202263310188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45955.202263310188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45955.202263310188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45955.202263310188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45955.202263310188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45955.202263310188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45955.202263310188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45955.202263310188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45955.202263310188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45955.202263310188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45955.202263310188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45955.202263310188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45955.202263310188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45955.202263310188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45955.202263310188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45955.202263310188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45955.202263310188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45955.202263310188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45955.202263310188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45955.202263310188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45955.202263310188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45955.202263310188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45955.202263310188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45955.202263310188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45955.202263310188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45955.202263310188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45955.202263310188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45955.202263310188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45955.202263310188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45955.202263310188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45955.202263310188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45955.202263310188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45955.202263310188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45955.202263310188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45955.202263310188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45955.202263310188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45955.202263310188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45955.202263310188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45955.202263310188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45955.202263310188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45955.202263310188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45955.202263310188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45955.202263310188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45955.202263310188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45955.202263310188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45955.202263310188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45955.202263310188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45955.202263310188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45955.202263310188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45955.202263310188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45955.202263310188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45955.202263310188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45955.202263310188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45955.202263310188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45955.202263310188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45955.202263310188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45955.202263310188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45955.202263310188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45955.202263310188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45955.202263310188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45955.202263310188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45955.202263310188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45955.202263310188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45955.202263310188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45955.202263310188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45955.202263310188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45955.202263310188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45955.202263310188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45955.202263310188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45955.202263310188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45955.202263310188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45955.202263310188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45955.202263310188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45955.202263310188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45955.202263310188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45955.202263310188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45955.202263310188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45955.202263310188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45955.202263310188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45955.202263310188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45955.202263310188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45955.202263310188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45955.202263310188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45955.202263310188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45955.202263310188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45955.202263310188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45955.202263310188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45955.202263310188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45955.202263310188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45955.202263310188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45955.202263310188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45955.202263310188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45955.202263310188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45955.202263310188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45955.202263310188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45955.202263310188</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45955.202263310188</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45955.202263310188</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45955.202263310188</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63.370203124999534</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39083</v>
      </c>
      <c r="F3" s="38">
        <v>45926.188877314817</v>
      </c>
      <c r="G3" s="145">
        <f t="shared" ref="G3" ca="1" si="0">IFERROR(NOW()-F3,"")</f>
        <v>29.013385995371209</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39083</v>
      </c>
      <c r="F4" s="154">
        <v>45948.661111111112</v>
      </c>
      <c r="G4" s="155">
        <f ca="1">IFERROR(NOW()-F4,"")</f>
        <v>6.5411521990754409</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0.75262210648361361</v>
      </c>
      <c r="H5" s="154">
        <v>45954.369560185187</v>
      </c>
      <c r="I5" s="153" t="str">
        <f>IFERROR(VLOOKUP(D5,DB!A:F,6,0),"")</f>
        <v>SCECO</v>
      </c>
      <c r="J5" s="153" t="str">
        <f>IFERROR(VLOOKUP(D5,DB!A:G,7,0),"")</f>
        <v>Good</v>
      </c>
      <c r="K5" s="153" t="s">
        <v>39102</v>
      </c>
      <c r="L5" s="153" t="str">
        <f>IFERROR(VLOOKUP(D5,DB!A:I,9,0),"")</f>
        <v>Latis</v>
      </c>
    </row>
    <row r="6" spans="1:13" ht="15">
      <c r="A6" s="153"/>
      <c r="B6" s="153" t="str">
        <f>IFERROR(VLOOKUP(D6,DB!A:K,11,0),"")</f>
        <v/>
      </c>
      <c r="C6" s="153"/>
      <c r="D6" s="153"/>
      <c r="E6" s="153"/>
      <c r="F6" s="154"/>
      <c r="G6" s="155">
        <f ca="1">IFERROR(NOW()-F6,"")</f>
        <v>45955.202263310188</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45955.202263310188</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45955.202263310188</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45955.202263310188</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45955.202263310188</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45955.202263310188</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45955.202263310188</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45955.202263310188</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45955.202263310188</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45955.202263310188</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45955.202263310188</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45955.202263310188</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45955.202263310188</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45955.202263310188</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45955.202263310188</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45955.202263310188</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45955.202263310188</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45955.202263310188</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45955.202263310188</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45955.202263310188</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45955.202263310188</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45955.202263310188</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45955.202263310188</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45955.202263310188</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45955.202263310188</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45955.202263310188</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45955.202263310188</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45955.202263310188</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45955.202263310188</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45955.202263310188</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45955.202263310188</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45955.202263310188</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45955.202263310188</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45955.202263310188</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45955.202263310188</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45955.202263310188</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45955.202263310188</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45955.202263310188</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45955.202263310188</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45955.202263310188</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45955.202263310188</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45955.202263310188</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45955.202263310188</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45955.202263310188</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45955.202263310188</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45955.202263310188</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45955.202263310188</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45955.202263310188</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45955.202263310188</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45955.202263310188</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45955.202263310188</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45955.202263310188</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45955.202263310188</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45955.202263310188</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45955.202263310188</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45955.202263310188</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45955.202263310188</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45955.202263310188</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45955.202263310188</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45955.202263310188</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45955.202263310188</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45955.202263310188</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45955.202263310188</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45955.202263310188</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45955.202263310188</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45955.202263310188</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45955.202263310188</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45955.202263310188</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45955.202263310188</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45955.202263310188</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45955.202263310188</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45955.202263310188</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45955.202263310188</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45955.202263310188</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45955.202263310188</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45955.202263310188</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45955.202263310188</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45955.202263310188</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45955.202263310188</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45955.202263310188</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45955.202263310188</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45955.202263310188</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45955.202263310188</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45955.202263310188</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45955.202263310188</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45955.202263310188</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45955.202263310188</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45955.202263310188</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45955.202263310188</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45955.202263310188</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45955.202263310188</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45955.202263310188</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45955.202263310188</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45955.202263310188</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45955.202263310188</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45955.202263310188</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45955.202263310188</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45955.202263310188</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45955.202263310188</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45955.202263310188</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45955.202263310188</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45955.202263310188</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45955.202263310188</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45955.202263310188</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45955.202263310188</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45955.202263310188</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45955.202263310188</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45955.202263310188</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45955.202263310188</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45955.202263310188</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45955.202263310188</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45955.202263310188</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45955.202263310188</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45955.202263310188</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45955.202263310188</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45955.202263310188</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45955.202263310188</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45955.202263310188</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45955.202263310188</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45955.202263310188</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45955.202263310188</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45955.202263310188</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45955.202263310188</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45955.202263310188</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45955.202263310188</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45955.202263310188</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45955.202263310188</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45955.202263310188</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45955.202263310188</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45955.202263310188</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45955.202263310188</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45955.202263310188</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45955.202263310188</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45955.202263310188</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45955.202263310188</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45955.202263310188</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45955.202263310188</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45955.202263310188</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45955.202263310188</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45955.202263310188</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45955.202263310188</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45955.202263310188</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45955.202263310188</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45955.202263310188</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45955.202263310188</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45955.202263310188</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45955.202263310188</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45955.202263310188</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45955.202263310188</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45955.202263310188</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45955.202263310188</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45955.202263310188</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45955.202263310188</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45955.202263310188</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45955.202263310188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45955.202263310188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45955.202263310188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45955.202263310188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45955.202263310188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45955.202263310188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45955.202263310188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45955.202263310188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45955.202263310188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45955.202263310188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45955.202263310188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45955.202263310188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45955.202263310188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45955.202263310188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45955.202263310188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45955.202263310188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45955.202263310188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45955.202263310188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45955.202263310188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45955.202263310188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45955.202263310188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45955.202263310188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45955.202263310188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45955.202263310188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45955.202263310188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45955.202263310188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45955.202263310188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45955.202263310188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45955.202263310188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45955.202263310188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45955.202263310188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45955.202263310188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45955.202263310188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45955.202263310188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45955.202263310188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45955.202263310188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45955.202263310188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45955.202263310188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45955.202263310188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45955.202263310188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45955.202263310188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45955.202263310188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45955.202263310188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45955.202263310188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45955.202263310188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45955.202263310188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45955.202263310188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45955.202263310188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45955.202263310188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45955.202263310188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45955.202263310188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45955.202263310188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45955.202263310188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45955.202263310188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45955.202263310188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45955.202263310188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45955.202263310188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45955.202263310188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45955.202263310188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45955.202263310188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45955.202263310188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45955.202263310188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45955.202263310188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45955.202263310188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45955.202263310188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45955.202263310188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45955.202263310188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45955.202263310188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45955.202263310188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45955.202263310188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45955.202263310188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45955.202263310188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45955.202263310188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45955.202263310188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45955.202263310188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45955.202263310188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45955.202263310188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45955.202263310188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45955.202263310188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45955.202263310188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45955.202263310188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45955.202263310188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45955.202263310188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45955.202263310188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45955.202263310188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45955.202263310188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45955.202263310188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45955.202263310188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45955.202263310188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45955.202263310188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45955.202263310188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45955.202263310188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45955.202263310188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45955.202263310188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45955.202263310188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45955.202263310188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45955.202263310188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45955.202263310188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45955.202263310188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45955.202263310188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45955.202263310188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45955.202263310188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45955.202263310188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45955.202263310188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45955.202263310188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45955.202263310188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45955.202263310188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45955.202263310188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45955.202263310188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45955.202263310188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45955.202263310188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45955.202263310188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45955.202263310188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45955.202263310188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45955.202263310188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45955.202263310188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45955.202263310188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45955.202263310188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45955.202263310188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45955.202263310188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45955.202263310188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45955.202263310188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45955.202263310188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45955.202263310188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45955.202263310188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45955.202263310188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45955.202263310188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45955.202263310188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45955.202263310188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45955.202263310188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45955.202263310188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45955.202263310188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45955.202263310188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45955.202263310188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45955.202263310188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45955.202263310188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45955.202263310188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45955.202263310188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45955.202263310188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45955.202263310188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45955.202263310188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45955.202263310188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45955.202263310188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45955.202263310188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45955.202263310188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45955.202263310188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45955.202263310188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45955.202263310188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45955.202263310188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45955.202263310188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45955.202263310188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45955.202263310188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45955.202263310188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45955.202263310188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45955.202263310188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45955.202263310188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45955.202263310188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45955.202263310188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45955.202263310188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45955.202263310188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45955.202263310188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45955.202263310188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45955.202263310188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45955.202263310188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45955.202263310188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45955.202263310188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45955.202263310188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45955.202263310188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45955.202263310188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45955.202263310188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45955.202263310188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45955.202263310188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45955.202263310188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45955.202263310188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45955.202263310188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45955.202263310188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45955.202263310188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45955.202263310188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45955.202263310188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45955.202263310188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45955.202263310188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45955.202263310188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45955.202263310188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45955.202263310188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45955.202263310188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45955.202263310188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45955.202263310188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45955.202263310188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45955.202263310188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45955.202263310188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45955.202263310188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45955.202263310188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45955.202263310188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45955.202263310188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45955.202263310188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45955.202263310188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45955.202263310188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45955.202263310188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45955.202263310188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45955.202263310188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45955.202263310188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45955.202263310188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45955.202263310188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45955.202263310188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45955.202263310188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45955.202263310188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45955.202263310188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45955.202263310188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45955.202263310188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45955.202263310188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45955.202263310188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45955.202263310188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45955.202263310188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45955.202263310188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45955.202263310188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45955.202263310188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45955.202263310188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45955.202263310188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45955.202263310188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45955.202263310188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45955.202263310188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45955.202263310188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45955.202263310188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45955.202263310188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45955.202263310188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45955.202263310188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45955.202263310188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45955.202263310188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45955.202263310188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45955.202263310188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45955.202263310188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45955.202263310188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45955.202263310188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45955.202263310188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45955.202263310188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45955.202263310188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45955.202263310188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45955.202263310188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45955.202263310188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45955.202263310188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45955.202263310188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45955.202263310188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45955.202263310188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45955.202263310188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45955.202263310188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45955.202263310188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45955.202263310188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45955.202263310188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45955.202263310188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45955.202263310188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45955.202263310188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45955.202263310188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45955.202263310188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45955.202263310188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45955.202263310188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45955.202263310188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45955.202263310188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45955.202263310188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45955.202263310188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45955.202263310188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45955.202263310188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45955.202263310188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45955.202263310188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45955.202263310188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45955.202263310188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45955.202263310188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45955.202263310188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45955.202263310188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45955.202263310188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45955.202263310188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45955.202263310188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45955.202263310188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45955.202263310188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45955.202263310188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45955.202263310188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45955.202263310188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45955.202263310188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45955.202263310188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45955.202263310188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45955.202263310188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45955.202263310188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45955.202263310188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45955.202263310188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45955.202263310188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45955.202263310188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45955.202263310188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45955.202263310188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45955.202263310188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45955.202263310188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45955.202263310188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45955.202263310188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45955.202263310188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45955.202263310188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45955.202263310188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45955.202263310188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45955.202263310188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45955.202263310188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45955.202263310188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45955.202263310188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45955.202263310188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45955.202263310188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45955.202263310188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45955.202263310188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45955.202263310188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45955.202263310188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45955.202263310188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45955.202263310188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45955.202263310188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45955.202263310188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45955.202263310188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45955.202263310188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45955.202263310188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45955.202263310188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45955.202263310188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45955.202263310188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45955.202263310188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45955.202263310188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45955.202263310188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45955.202263310188</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45955.202263310188</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45955.202263310188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45955.202263310188</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45955.202263310188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45955.202263310188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45955.202263310188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45955.202263310188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45955.202263310188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45955.202263310188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45955.202263310188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45955.202263310188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45955.202263310188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45955.202263310188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45955.202263310188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45955.202263310188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45955.202263310188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45955.202263310188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45955.202263310188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45955.202263310188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45955.202263310188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45955.202263310188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45955.202263310188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45955.202263310188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45955.202263310188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45955.202263310188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45955.202263310188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45955.202263310188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45955.202263310188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45955.202263310188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45955.202263310188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45955.202263310188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45955.202263310188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45955.202263310188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45955.202263310188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45955.202263310188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45955.202263310188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45955.202263310188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45955.202263310188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45955.202263310188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45955.202263310188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45955.202263310188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45955.202263310188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45955.202263310188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45955.202263310188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45955.202263310188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45955.202263310188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45955.202263310188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45955.202263310188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45955.202263310188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45955.202263310188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45955.202263310188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45955.202263310188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45955.202263310188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45955.202263310188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45955.202263310188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45955.202263310188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45955.202263310188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45955.202263310188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45955.202263310188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45955.202263310188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45955.202263310188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45955.202263310188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45955.202263310188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45955.202263310188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45955.202263310188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45955.202263310188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45955.202263310188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45955.202263310188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45955.202263310188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45955.202263310188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45955.202263310188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45955.202263310188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45955.202263310188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45955.202263310188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45955.202263310188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45955.202263310188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45955.202263310188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45955.202263310188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45955.202263310188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45955.202263310188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45955.202263310188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45955.202263310188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45955.202263310188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45955.202263310188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45955.202263310188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45955.202263310188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45955.202263310188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45955.202263310188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45955.202263310188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45955.202263310188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45955.202263310188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45955.202263310188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45955.202263310188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45955.202263310188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45955.202263310188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45955.202263310188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45955.202263310188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45955.202263310188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45955.202263310188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45955.202263310188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45955.202263310188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45955.202263310188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45955.202263310188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45955.202263310188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45955.202263310188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45955.202263310188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45955.202263310188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45955.202263310188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45955.202263310188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45955.202263310188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45955.202263310188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45955.202263310188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45955.202263310188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45955.202263310188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45955.202263310188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45955.202263310188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45955.202263310188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45955.202263310188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45955.202263310188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45955.202263310188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45955.202263310188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45955.202263310188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45955.202263310188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45955.202263310188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45955.202263310188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45955.202263310188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45955.202263310188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45955.202263310188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45955.202263310188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45955.202263310188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45955.202263310188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45955.202263310188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45955.202263310188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45955.202263310188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45955.202263310188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45955.202263310188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45955.202263310188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45955.202263310188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45955.202263310188</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45955.202263310188</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2025-10-25T01:52:02Z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