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69" documentId="120_S{2AC9BD13-BADA-5192-A53E-5A8FF88502F6}" xr6:coauthVersionLast="47" xr6:coauthVersionMax="47" xr10:uidLastSave="{C21D67F4-6894-42EA-80CA-2F62BD2B434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<sst xmlns="http://schemas.openxmlformats.org/spreadsheetml/2006/main" count="180288" uniqueCount="39128">
  <si>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</si>
  <si>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</si>
  <si>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</si>
  <si>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</si>
  <si>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</si>
  <si>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</si>
  <si>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</si>
  <si>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</si>
  <si>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</si>
  <si>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</si>
  <si>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</si>
  <si>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</si>
  <si>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</si>
  <si>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</si>
  <si>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</si>
  <si>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</si>
  <si>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</si>
  <si>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</si>
  <si>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</si>
  <si>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</si>
  <si>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</si>
  <si>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</si>
  <si>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</si>
  <si>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</si>
  <si>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</si>
  <si>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</si>
  <si>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</si>
  <si>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</si>
  <si>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</si>
  <si>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</si>
  <si>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</si>
  <si>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</si>
  <si>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</si>
  <si>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</si>
  <si>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</si>
  <si>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</si>
  <si>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</si>
  <si>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</si>
  <si>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</si>
  <si>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</si>
  <si>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</si>
  <si>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</si>
  <si>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</si>
  <si>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</si>
  <si>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</si>
  <si>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</si>
  <si>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</si>
  <si>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</si>
  <si>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</si>
  <si>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</si>
  <si>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</si>
  <si>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</si>
  <si>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</si>
  <si>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</si>
  <si>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</si>
  <si>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</si>
  <si>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</si>
  <si>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</si>
  <si>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</si>
  <si>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</si>
  <si>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</si>
  <si>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</si>
  <si>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</si>
  <si>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</si>
  <si>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</si>
  <si>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</si>
  <si>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</si>
  <si>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</si>
  <si>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</si>
  <si>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</si>
  <si>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</si>
  <si>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</si>
  <si>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</si>
  <si>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</si>
  <si>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</si>
  <si>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</si>
  <si>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</si>
  <si>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</si>
  <si>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</si>
  <si>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</si>
  <si>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</si>
  <si>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</si>
  <si>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</si>
  <si>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</si>
  <si>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</si>
  <si>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</si>
  <si>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</si>
  <si>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</si>
  <si>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</si>
  <si>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</si>
  <si>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</si>
  <si>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</si>
  <si>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</si>
  <si>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</si>
  <si>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</si>
  <si>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</si>
  <si>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</si>
  <si>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</si>
  <si>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</si>
  <si>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</si>
  <si>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</si>
  <si>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</si>
  <si>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</si>
  <si>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</si>
  <si>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</si>
  <si>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</si>
  <si>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</si>
  <si>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</si>
  <si>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</si>
  <si>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</si>
  <si>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</si>
  <si>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</si>
  <si>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</si>
  <si>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</si>
  <si>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</si>
  <si>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</si>
  <si>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</si>
  <si>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</si>
  <si>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</si>
  <si>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</si>
  <si>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</si>
  <si>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</si>
  <si>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</si>
  <si>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</si>
  <si>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</si>
  <si>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</si>
  <si>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</si>
  <si>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</si>
  <si>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</si>
  <si>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</si>
  <si>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</si>
  <si>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</si>
  <si>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</si>
  <si>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</si>
  <si>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</si>
  <si>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</si>
  <si>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</si>
  <si>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</si>
  <si>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</si>
  <si>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</si>
  <si>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</si>
  <si>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</si>
  <si>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</si>
  <si>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</si>
  <si>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</si>
  <si>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</si>
  <si>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</si>
  <si>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</si>
  <si>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</si>
  <si>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</si>
  <si>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</si>
  <si>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</si>
  <si>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</si>
  <si>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</si>
  <si>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</si>
  <si>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</si>
  <si>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</si>
  <si>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</si>
  <si>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</si>
  <si>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</si>
  <si>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</si>
  <si>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</si>
  <si>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</si>
  <si>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</si>
  <si>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</si>
  <si>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</si>
  <si>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</si>
  <si>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</si>
  <si>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</si>
  <si>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</si>
  <si>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</si>
  <si>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</si>
  <si>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</si>
  <si>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</si>
  <si>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</si>
  <si>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</si>
  <si>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</si>
  <si>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</si>
  <si>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</si>
  <si>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</si>
  <si>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</si>
  <si>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</si>
  <si>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</si>
  <si>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</si>
  <si>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</si>
  <si>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</si>
  <si>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</si>
  <si>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</si>
  <si>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</si>
  <si>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</si>
  <si>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</si>
  <si>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</si>
  <si>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</si>
  <si>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</si>
  <si>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</si>
  <si>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</si>
  <si>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</si>
  <si>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</si>
  <si>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</si>
  <si>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</si>
  <si>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</si>
  <si>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</si>
  <si>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</si>
  <si>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</si>
  <si>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</si>
  <si>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</si>
  <si>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</si>
  <si>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</si>
  <si>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</si>
  <si>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</si>
  <si>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</si>
  <si>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</si>
  <si>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</si>
  <si>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</si>
  <si>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</si>
  <si>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</si>
  <si>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</si>
  <si>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</si>
  <si>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</si>
  <si>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</si>
  <si>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</si>
  <si>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</si>
  <si>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</si>
  <si>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</si>
  <si>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</si>
  <si>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</si>
  <si>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</si>
  <si>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</si>
  <si>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</si>
  <si>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</si>
  <si>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</si>
  <si>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</si>
  <si>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</si>
  <si>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</si>
  <si>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</si>
  <si>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</si>
  <si>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</si>
  <si>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</si>
  <si>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</si>
  <si>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</si>
  <si>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</si>
  <si>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</si>
  <si>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</si>
  <si>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</si>
  <si>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</si>
  <si>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</si>
  <si>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</si>
  <si>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</si>
  <si>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</si>
  <si>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</si>
  <si>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</si>
  <si>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</si>
  <si>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</si>
  <si>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</si>
  <si>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</si>
  <si>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</si>
  <si>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</si>
  <si>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</si>
  <si>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</si>
  <si>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</si>
  <si>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</si>
  <si>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</si>
  <si>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</si>
  <si>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</si>
  <si>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</si>
  <si>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</si>
  <si>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</si>
  <si>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</si>
  <si>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</si>
  <si>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</si>
  <si>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</si>
  <si>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</si>
  <si>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</si>
  <si>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</si>
  <si>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</si>
  <si>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</si>
  <si>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</si>
  <si>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</si>
  <si>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</si>
  <si>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</si>
  <si>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</si>
  <si>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</si>
  <si>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</si>
  <si>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</si>
  <si>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</si>
  <si>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</si>
  <si>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</si>
  <si>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</si>
  <si>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</si>
  <si>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</si>
  <si>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</si>
  <si>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</si>
  <si>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</si>
  <si>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</si>
  <si>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</si>
  <si>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</si>
  <si>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</si>
  <si>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</si>
  <si>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</si>
  <si>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</si>
  <si>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</si>
  <si>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</si>
  <si>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</si>
  <si>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</si>
  <si>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</si>
  <si>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</si>
  <si>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</si>
  <si>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</si>
  <si>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</si>
  <si>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</si>
  <si>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</si>
  <si>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</si>
  <si>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</si>
  <si>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</si>
  <si>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</si>
  <si>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</si>
  <si>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</si>
  <si>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</si>
  <si>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</si>
  <si>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</si>
  <si>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</si>
  <si>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</si>
  <si>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</si>
  <si>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</si>
  <si>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</si>
  <si>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</si>
  <si>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</si>
  <si>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</si>
  <si>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</si>
  <si>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</si>
  <si>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</si>
  <si>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</si>
  <si>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</si>
  <si>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</si>
  <si>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</si>
  <si>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</si>
  <si>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</si>
  <si>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</si>
  <si>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</si>
  <si>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</si>
  <si>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</si>
  <si>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</si>
  <si>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</si>
  <si>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</si>
  <si>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</si>
  <si>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</si>
  <si>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</si>
  <si>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</si>
  <si>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</si>
  <si>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</si>
  <si>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</si>
  <si>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</si>
  <si>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</si>
  <si>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</si>
  <si>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</si>
  <si>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</si>
  <si>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</si>
  <si>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</si>
  <si>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</si>
  <si>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</si>
  <si>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</si>
  <si>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</si>
  <si>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</si>
  <si>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</si>
  <si>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</si>
  <si>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</si>
  <si>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</si>
  <si>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</si>
  <si>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</si>
  <si>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</si>
  <si>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</si>
  <si>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</si>
  <si>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</si>
  <si>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</si>
  <si>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</si>
  <si>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</si>
  <si>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</si>
  <si>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</si>
  <si>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</si>
  <si>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</si>
  <si>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</si>
  <si>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</si>
  <si>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</si>
  <si>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</si>
  <si>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</si>
  <si>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</si>
  <si>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</si>
  <si>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</si>
  <si>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</si>
  <si>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</si>
  <si>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</si>
  <si>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</si>
  <si>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</si>
  <si>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</si>
  <si>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</si>
  <si>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</si>
  <si>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</si>
  <si>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</si>
  <si>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</si>
  <si>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</si>
  <si>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</si>
  <si>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</si>
  <si>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</si>
  <si>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</si>
  <si>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</si>
  <si>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</si>
  <si>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</si>
  <si>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</si>
  <si>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</si>
  <si>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</si>
  <si>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</si>
  <si>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</si>
  <si>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</si>
  <si>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</si>
  <si>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</si>
  <si>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</si>
  <si>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</si>
  <si>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</si>
  <si>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</si>
  <si>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</si>
  <si>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</si>
  <si>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</si>
  <si>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</si>
  <si>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</si>
  <si>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</si>
  <si>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</si>
  <si>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</si>
  <si>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</si>
  <si>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</si>
  <si>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</si>
  <si>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</si>
  <si>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</si>
  <si>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</si>
  <si>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</si>
  <si>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</si>
  <si>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</si>
  <si>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</si>
  <si>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</si>
  <si>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</si>
  <si>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</si>
  <si>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</si>
  <si>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</si>
  <si>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</si>
  <si>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</si>
  <si>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</si>
  <si>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</si>
  <si>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</si>
  <si>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</si>
  <si>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</si>
  <si>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</si>
  <si>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</si>
  <si>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</si>
  <si>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</si>
  <si>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</si>
  <si>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</si>
  <si>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</si>
  <si>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</si>
  <si>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</si>
  <si>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</si>
  <si>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</si>
  <si>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</si>
  <si>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</si>
  <si>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</si>
  <si>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</si>
  <si>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</si>
  <si>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</si>
  <si>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</si>
  <si>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</si>
  <si>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</si>
  <si>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</si>
  <si>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</si>
  <si>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</si>
  <si>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</si>
  <si>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</si>
  <si>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</si>
  <si>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</si>
  <si>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</si>
  <si>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</si>
  <si>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</si>
  <si>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</si>
  <si>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</si>
  <si>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</si>
  <si>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</si>
  <si>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</si>
  <si>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</si>
  <si>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</si>
  <si>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</si>
  <si>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</si>
  <si>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</si>
  <si>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</si>
  <si>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</si>
  <si>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</si>
  <si>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</si>
  <si>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</si>
  <si>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</si>
  <si>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</si>
  <si>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</si>
  <si>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</si>
  <si>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</si>
  <si>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</si>
  <si>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</si>
  <si>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</si>
  <si>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</si>
  <si>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</si>
  <si>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</si>
  <si>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</si>
  <si>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</si>
  <si>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</si>
  <si>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</si>
  <si>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</si>
  <si>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</si>
  <si>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</si>
  <si>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</si>
  <si>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</si>
  <si>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</si>
  <si>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</si>
  <si>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</si>
  <si>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</si>
  <si>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</si>
  <si>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</si>
  <si>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</si>
  <si>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</si>
  <si>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</si>
  <si>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</si>
  <si>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</si>
  <si>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</si>
  <si>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</si>
  <si>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</si>
  <si>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</si>
  <si>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</si>
  <si>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</si>
  <si>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</si>
  <si>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</si>
  <si>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</si>
  <si>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</si>
  <si>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</si>
  <si>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</si>
  <si>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</si>
  <si>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</si>
  <si>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</si>
  <si>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</si>
  <si>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</si>
  <si>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</si>
  <si>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</si>
  <si>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</si>
  <si>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</si>
  <si>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</si>
  <si>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</si>
  <si>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</si>
  <si>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</si>
  <si>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</si>
  <si>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</si>
  <si>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</si>
  <si>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</si>
  <si>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</si>
  <si>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</si>
  <si>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</si>
  <si>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</si>
  <si>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</si>
  <si>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</si>
  <si>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</si>
  <si>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</si>
  <si>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</si>
  <si>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</si>
  <si>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</si>
  <si>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</si>
  <si>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</si>
  <si>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</si>
  <si>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</si>
  <si>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</si>
  <si>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</si>
  <si>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</si>
  <si>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</si>
  <si>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</si>
  <si>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</si>
  <si>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</si>
  <si>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</si>
  <si>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</si>
  <si>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</si>
  <si>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</si>
  <si>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</si>
  <si>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</si>
  <si>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</si>
  <si>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</si>
  <si>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</si>
  <si>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</si>
  <si>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</si>
  <si>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</si>
  <si>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</si>
  <si>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</si>
  <si>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</si>
  <si>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</si>
  <si>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</si>
  <si>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</si>
  <si>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</si>
  <si>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</si>
  <si>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</si>
  <si>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</si>
  <si>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</si>
  <si>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</si>
  <si>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</si>
  <si>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</si>
  <si>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</si>
  <si>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</si>
  <si>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</si>
  <si>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</si>
  <si>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</si>
  <si>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</si>
  <si>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</si>
  <si>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</si>
  <si>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</si>
  <si>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</si>
  <si>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</si>
  <si>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</si>
  <si>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</si>
  <si>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</si>
  <si>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</si>
  <si>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</si>
  <si>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</si>
  <si>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</si>
  <si>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</si>
  <si>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</si>
  <si>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</si>
  <si>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</si>
  <si>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</si>
  <si>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</si>
  <si>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</si>
  <si>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</si>
  <si>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</si>
  <si>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</si>
  <si>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</si>
  <si>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</si>
  <si>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</si>
  <si>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</si>
  <si>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</si>
  <si>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</si>
  <si>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</si>
  <si>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</si>
  <si>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</si>
  <si>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</si>
  <si>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</si>
  <si>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</si>
  <si>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</si>
  <si>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</si>
  <si>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</si>
  <si>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</si>
  <si>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</si>
  <si>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</si>
  <si>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</si>
  <si>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</si>
  <si>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</si>
  <si>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</si>
  <si>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</si>
  <si>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</si>
  <si>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</si>
  <si>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</si>
  <si>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</si>
  <si>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</si>
  <si>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</si>
  <si>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</si>
  <si>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</si>
  <si>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</si>
  <si>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</si>
  <si>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</si>
  <si>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</si>
  <si>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</si>
  <si>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</si>
  <si>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</si>
  <si>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</si>
  <si>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</si>
  <si>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</si>
  <si>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</si>
  <si>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</si>
  <si>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</si>
  <si>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</si>
  <si>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</si>
  <si>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</si>
  <si>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</si>
  <si>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</si>
  <si>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</si>
  <si>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</si>
  <si>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</si>
  <si>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</si>
  <si>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</si>
  <si>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</si>
  <si>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</si>
  <si>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</si>
  <si>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</si>
  <si>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</si>
  <si>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</si>
  <si>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</si>
  <si>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</si>
  <si>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</si>
  <si>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</si>
  <si>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</si>
  <si>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</si>
  <si>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</si>
  <si>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</si>
  <si>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</si>
  <si>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</si>
  <si>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</si>
  <si>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</si>
  <si>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</si>
  <si>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</si>
  <si>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</si>
  <si>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</si>
  <si>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</si>
  <si>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</si>
  <si>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</si>
  <si>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</si>
  <si>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</si>
  <si>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</si>
  <si>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</si>
  <si>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</si>
  <si>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</si>
  <si>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</si>
  <si>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</si>
  <si>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</si>
  <si>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</si>
  <si>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</si>
  <si>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</si>
  <si>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</si>
  <si>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</si>
  <si>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</si>
  <si>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</si>
  <si>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</si>
  <si>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</si>
  <si>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</si>
  <si>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</si>
  <si>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</si>
  <si>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</si>
  <si>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</si>
  <si>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</si>
  <si>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</si>
  <si>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</si>
  <si>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</si>
  <si>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</si>
  <si>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</si>
  <si>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</si>
  <si>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</si>
  <si>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</si>
  <si>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</si>
  <si>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</si>
  <si>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</si>
  <si>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</si>
  <si>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</si>
  <si>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</si>
  <si>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</si>
  <si>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</si>
  <si>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</si>
  <si>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</si>
  <si>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</si>
  <si>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</si>
  <si>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</si>
  <si>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</si>
  <si>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</si>
  <si>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</si>
  <si>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</si>
  <si>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</si>
  <si>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</si>
  <si>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</si>
  <si>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</si>
  <si>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</si>
  <si>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</si>
  <si>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</si>
  <si>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</si>
  <si>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</si>
  <si>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</si>
  <si>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</si>
  <si>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</si>
  <si>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</si>
  <si>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</si>
  <si>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</si>
  <si>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</si>
  <si>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</si>
  <si>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</si>
  <si>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</si>
  <si>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</si>
  <si>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</si>
  <si>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</si>
  <si>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</si>
  <si>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</si>
  <si>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</si>
  <si>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</si>
  <si>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</si>
  <si>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</si>
  <si>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</si>
  <si>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</si>
  <si>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</si>
  <si>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</si>
  <si>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</si>
  <si>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</si>
  <si>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</si>
  <si>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</si>
  <si>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</si>
  <si>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</si>
  <si>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</si>
  <si>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</si>
  <si>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</si>
  <si>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</si>
  <si>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</si>
  <si>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</si>
  <si>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</si>
  <si>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</si>
  <si>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</si>
  <si>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</si>
  <si>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</si>
  <si>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</si>
  <si>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</si>
  <si>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</si>
  <si>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</si>
  <si>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</si>
  <si>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</si>
  <si>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</si>
  <si>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</si>
  <si>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</si>
  <si>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</si>
  <si>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</si>
  <si>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</si>
  <si>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</si>
  <si>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</si>
  <si>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</si>
  <si>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</si>
  <si>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</si>
  <si>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</si>
  <si>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</si>
  <si>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</si>
  <si>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</si>
  <si>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</si>
  <si>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</si>
  <si>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</si>
  <si>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</si>
  <si>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</si>
  <si>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</si>
  <si>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</si>
  <si>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</si>
  <si>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</si>
  <si>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</si>
  <si>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</si>
  <si>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</si>
  <si>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</si>
  <si>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</si>
  <si>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</si>
  <si>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</si>
  <si>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</si>
  <si>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</si>
  <si>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</si>
  <si>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</si>
  <si>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</si>
  <si>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</si>
  <si>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</si>
  <si>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</si>
  <si>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</si>
  <si>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</si>
  <si>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</si>
  <si>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</si>
  <si>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</si>
  <si>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</si>
  <si>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</si>
  <si>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</si>
  <si>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</si>
  <si>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</si>
  <si>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</si>
  <si>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</si>
  <si>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</si>
  <si>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</si>
  <si>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</si>
  <si>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</si>
  <si>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</si>
  <si>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</si>
  <si>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</si>
  <si>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</si>
  <si>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</si>
  <si>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</si>
  <si>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</si>
  <si>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</si>
  <si>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</si>
  <si>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</si>
  <si>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</si>
  <si>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</si>
  <si>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</si>
  <si>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</si>
  <si>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</si>
  <si>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</si>
  <si>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</si>
  <si>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</si>
  <si>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</si>
  <si>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</si>
  <si>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</si>
  <si>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</si>
  <si>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</si>
  <si>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</si>
  <si>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</si>
  <si>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</si>
  <si>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</si>
  <si>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</si>
  <si>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</si>
  <si>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</si>
  <si>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</si>
  <si>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</si>
  <si>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</si>
  <si>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</si>
  <si>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</si>
  <si>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</si>
  <si>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</si>
  <si>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</si>
  <si>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</si>
  <si>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</si>
  <si>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</si>
  <si>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</si>
  <si>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</si>
  <si>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</si>
  <si>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</si>
  <si>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</si>
  <si>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</si>
  <si>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</si>
  <si>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</si>
  <si>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</si>
  <si>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</si>
  <si>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</si>
  <si>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</si>
  <si>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</si>
  <si>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</si>
  <si>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</si>
  <si>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</si>
  <si>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</si>
  <si>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</si>
  <si>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</si>
  <si>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</si>
  <si>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</si>
  <si>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</si>
  <si>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</si>
  <si>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</si>
  <si>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</si>
  <si>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</si>
  <si>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</si>
  <si>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</si>
  <si>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</si>
  <si>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</si>
  <si>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</si>
  <si>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</si>
  <si>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</si>
  <si>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</si>
  <si>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</si>
  <si>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</si>
  <si>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</si>
  <si>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</si>
  <si>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</si>
  <si>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</si>
  <si>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</si>
  <si>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</si>
  <si>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</si>
  <si>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</si>
  <si>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</si>
  <si>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</si>
  <si>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</si>
  <si>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</si>
  <si>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</si>
  <si>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</si>
  <si>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</si>
  <si>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</si>
  <si>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</si>
  <si>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</si>
  <si>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</si>
  <si>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</si>
  <si>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</si>
  <si>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</si>
  <si>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</si>
  <si>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</si>
  <si>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</si>
  <si>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</si>
  <si>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</si>
  <si>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</si>
  <si>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</si>
  <si>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</si>
  <si>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</si>
  <si>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</si>
  <si>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</si>
  <si>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</si>
  <si>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</si>
  <si>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</si>
  <si>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</si>
  <si>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</si>
  <si>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</si>
  <si>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</si>
  <si>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</si>
  <si>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</si>
  <si>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</si>
  <si>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</si>
  <si>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</si>
  <si>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</si>
  <si>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</si>
  <si>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</si>
  <si>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</si>
  <si>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</si>
  <si>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</si>
  <si>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</si>
  <si>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</si>
  <si>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</si>
  <si>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</si>
  <si>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</si>
  <si>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</si>
  <si>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</si>
  <si>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</si>
  <si>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</si>
  <si>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</si>
  <si>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</si>
  <si>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</si>
  <si>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</si>
  <si>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</si>
  <si>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</si>
  <si>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</si>
  <si>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</si>
  <si>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</si>
  <si>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</si>
  <si>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</si>
  <si>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</si>
  <si>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</si>
  <si>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</si>
  <si>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</si>
  <si>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</si>
  <si>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</si>
  <si>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</si>
  <si>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</si>
  <si>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</si>
  <si>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</si>
  <si>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</si>
  <si>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</si>
  <si>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</si>
  <si>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</si>
  <si>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</si>
  <si>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</si>
  <si>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</si>
  <si>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</si>
  <si>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</si>
  <si>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</si>
  <si>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</si>
  <si>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</si>
  <si>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</si>
  <si>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</si>
  <si>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</si>
  <si>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</si>
  <si>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</si>
  <si>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</si>
  <si>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</si>
  <si>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</si>
  <si>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</si>
  <si>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</si>
  <si>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</si>
  <si>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</si>
  <si>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</si>
  <si>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</si>
  <si>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</si>
  <si>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</si>
  <si>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</si>
  <si>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</si>
  <si>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</si>
  <si>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</si>
  <si>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</si>
  <si>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</si>
  <si>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</si>
  <si>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</si>
  <si>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</si>
  <si>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</si>
  <si>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</si>
  <si>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</si>
  <si>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</si>
  <si>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</si>
  <si>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</si>
  <si>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</si>
  <si>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</si>
  <si>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</si>
  <si>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</si>
  <si>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</si>
  <si>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</si>
  <si>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</si>
  <si>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</si>
  <si>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</si>
  <si>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</si>
  <si>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</si>
  <si>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</si>
  <si>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</si>
  <si>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</si>
  <si>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</si>
  <si>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</si>
  <si>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</si>
  <si>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</si>
  <si>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</si>
  <si>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</si>
  <si>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</si>
  <si>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</si>
  <si>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</si>
  <si>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</si>
  <si>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</si>
  <si>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</si>
  <si>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</si>
  <si>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</si>
  <si>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</si>
  <si>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</si>
  <si>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</si>
  <si>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</si>
  <si>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</si>
  <si>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</si>
  <si>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</si>
  <si>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</si>
  <si>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</si>
  <si>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</si>
  <si>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</si>
  <si>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</si>
  <si>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</si>
  <si>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</si>
  <si>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</si>
  <si>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</si>
  <si>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</si>
  <si>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</si>
  <si>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</si>
  <si>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</si>
  <si>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</si>
  <si>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</si>
  <si>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</si>
  <si>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</si>
  <si>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</si>
  <si>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</si>
  <si>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</si>
  <si>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</si>
  <si>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</si>
  <si>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</si>
  <si>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</si>
  <si>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</si>
  <si>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</si>
  <si>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</si>
  <si>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</si>
  <si>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</si>
  <si>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</si>
  <si>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</si>
  <si>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</si>
  <si>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</si>
  <si>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</si>
  <si>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</si>
  <si>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</si>
  <si>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</si>
  <si>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</si>
  <si>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</si>
  <si>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</si>
  <si>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</si>
  <si>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</si>
  <si>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</si>
  <si>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</si>
  <si>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</si>
  <si>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</si>
  <si>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</si>
  <si>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</si>
  <si>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</si>
  <si>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</si>
  <si>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</si>
  <si>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</si>
  <si>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</si>
  <si>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</si>
  <si>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</si>
  <si>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</si>
  <si>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</si>
  <si>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</si>
  <si>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</si>
  <si>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</si>
  <si>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</si>
  <si>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</si>
  <si>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</si>
  <si>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</si>
  <si>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</si>
  <si>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</si>
  <si>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</si>
  <si>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</si>
  <si>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</si>
  <si>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</si>
  <si>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</si>
  <si>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</si>
  <si>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</si>
  <si>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</si>
  <si>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</si>
  <si>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</si>
  <si>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</si>
  <si>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</si>
  <si>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</si>
  <si>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</si>
  <si>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</si>
  <si>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</si>
  <si>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</si>
  <si>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</si>
  <si>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</si>
  <si>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</si>
  <si>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</si>
  <si>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</si>
  <si>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</si>
  <si>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</si>
  <si>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</si>
  <si>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</si>
  <si>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</si>
  <si>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</si>
  <si>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</si>
  <si>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</si>
  <si>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</si>
  <si>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</si>
  <si>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</si>
  <si>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</si>
  <si>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</si>
  <si>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</si>
  <si>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</si>
  <si>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</si>
  <si>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</si>
  <si>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</si>
  <si>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</si>
  <si>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</si>
  <si>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</si>
  <si>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</si>
  <si>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</si>
  <si>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</si>
  <si>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</si>
  <si>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</si>
  <si>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</si>
  <si>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</si>
  <si>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</si>
  <si>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</si>
  <si>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</si>
  <si>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</si>
  <si>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</si>
  <si>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</si>
  <si>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</si>
  <si>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</si>
  <si>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</si>
  <si>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</si>
  <si>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</si>
  <si>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</si>
  <si>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</si>
  <si>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</si>
  <si>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</si>
  <si>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</si>
  <si>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</si>
  <si>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</si>
  <si>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</si>
  <si>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</si>
  <si>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</si>
  <si>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</si>
  <si>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</si>
  <si>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</si>
  <si>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</si>
  <si>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</si>
  <si>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</si>
  <si>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</si>
  <si>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</si>
  <si>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</si>
  <si>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</si>
  <si>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</si>
  <si>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</si>
  <si>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</si>
  <si>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</si>
  <si>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</si>
  <si>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</si>
  <si>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</si>
  <si>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</si>
  <si>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</si>
  <si>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</si>
  <si>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</si>
  <si>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</si>
  <si>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</si>
  <si>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</si>
  <si>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</si>
  <si>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</si>
  <si>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</si>
  <si>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</si>
  <si>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</si>
  <si>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</si>
  <si>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</si>
  <si>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</si>
  <si>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</si>
  <si>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</si>
  <si>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</si>
  <si>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</si>
  <si>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</si>
  <si>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</si>
  <si>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</si>
  <si>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</si>
  <si>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</si>
  <si>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</si>
  <si>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</si>
  <si>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</si>
  <si>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</si>
  <si>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</si>
  <si>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</si>
  <si>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</si>
  <si>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</si>
  <si>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</si>
  <si>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</si>
  <si>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</si>
  <si>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</si>
  <si>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</si>
  <si>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</si>
  <si>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</si>
  <si>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</si>
  <si>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</si>
  <si>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</si>
  <si>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</si>
  <si>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</si>
  <si>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</si>
  <si>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</si>
  <si>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</si>
  <si>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</si>
  <si>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</si>
  <si>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</si>
  <si>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</si>
  <si>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</si>
  <si>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</si>
  <si>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</si>
  <si>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</si>
  <si>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</si>
  <si>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</si>
  <si>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</si>
  <si>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</si>
  <si>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</si>
  <si>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</si>
  <si>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</si>
  <si>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</si>
  <si>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</si>
  <si>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</si>
  <si>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</si>
  <si>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</si>
  <si>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</si>
  <si>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</si>
  <si>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</si>
  <si>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</si>
  <si>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</si>
  <si>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</si>
  <si>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</si>
  <si>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</si>
  <si>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</si>
  <si>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</si>
  <si>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</si>
  <si>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</si>
  <si>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</si>
  <si>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</si>
  <si>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</si>
  <si>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</si>
  <si>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</si>
  <si>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</si>
  <si>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</si>
  <si>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</si>
  <si>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</si>
  <si>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</si>
  <si>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</si>
  <si>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</si>
  <si>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</si>
  <si>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</si>
  <si>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</si>
  <si>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</si>
  <si>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</si>
  <si>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</si>
  <si>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</si>
  <si>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</si>
  <si>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</si>
  <si>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</si>
  <si>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</si>
  <si>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</si>
  <si>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</si>
  <si>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</si>
  <si>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</si>
  <si>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</si>
  <si>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</si>
  <si>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</si>
  <si>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</si>
  <si>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</si>
  <si>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</si>
  <si>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</si>
  <si>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</si>
  <si>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</si>
  <si>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</si>
  <si>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</si>
  <si>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</si>
  <si>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</si>
  <si>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</si>
  <si>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</si>
  <si>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</si>
  <si>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</si>
  <si>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</si>
  <si>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</si>
  <si>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</si>
  <si>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</si>
  <si>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</si>
  <si>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</si>
  <si>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</si>
  <si>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</si>
  <si>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</si>
  <si>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</si>
  <si>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</si>
  <si>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</si>
  <si>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</si>
  <si>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</si>
  <si>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</si>
  <si>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</si>
  <si>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</si>
  <si>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</si>
  <si>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</si>
  <si>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</si>
  <si>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</si>
  <si>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</si>
  <si>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</si>
  <si>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</si>
  <si>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</si>
  <si>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</si>
  <si>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</si>
  <si>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</si>
  <si>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</si>
  <si>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</si>
  <si>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</si>
  <si>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</si>
  <si>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</si>
  <si>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</si>
  <si>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</si>
  <si>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</si>
  <si>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</si>
  <si>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</si>
  <si>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</si>
  <si>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</si>
  <si>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</si>
  <si>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</si>
  <si>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</si>
  <si>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</si>
  <si>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</si>
  <si>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</si>
  <si>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</si>
  <si>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</si>
  <si>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</si>
  <si>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</si>
  <si>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</si>
  <si>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</si>
  <si>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</si>
  <si>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</si>
  <si>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</si>
  <si>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</si>
  <si>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</si>
  <si>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</si>
  <si>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</si>
  <si>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</si>
  <si>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</si>
  <si>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</si>
  <si>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</si>
  <si>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</si>
  <si>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</si>
  <si>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</si>
  <si>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</si>
  <si>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</si>
  <si>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</si>
  <si>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</si>
  <si>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</si>
  <si>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</si>
  <si>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</si>
  <si>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</si>
  <si>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</si>
  <si>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</si>
  <si>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</si>
  <si>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</si>
  <si>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</si>
  <si>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</si>
  <si>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</si>
  <si>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</si>
  <si>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</si>
  <si>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</si>
  <si>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</si>
  <si>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</si>
  <si>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</si>
  <si>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</si>
  <si>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</si>
  <si>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</si>
  <si>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</si>
  <si>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</si>
  <si>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</si>
  <si>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</si>
  <si>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</si>
  <si>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</si>
  <si>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</si>
  <si>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</si>
  <si>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</si>
  <si>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</si>
  <si>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</si>
  <si>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</si>
  <si>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</si>
  <si>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</si>
  <si>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</si>
  <si>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</si>
  <si>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</si>
  <si>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</si>
  <si>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</si>
  <si>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</si>
  <si>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</si>
  <si>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</si>
  <si>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</si>
  <si>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</si>
  <si>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</si>
  <si>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</si>
  <si>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</si>
  <si>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</si>
  <si>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</si>
  <si>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</si>
  <si>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</si>
  <si>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</si>
  <si>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</si>
  <si>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</si>
  <si>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</si>
  <si>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</si>
  <si>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</si>
  <si>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</si>
  <si>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</si>
  <si>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</si>
  <si>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</si>
  <si>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</si>
  <si>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</si>
  <si>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</si>
  <si>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</si>
  <si>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</si>
  <si>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</si>
  <si>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</si>
  <si>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</si>
  <si>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</si>
  <si>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</si>
  <si>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</si>
  <si>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</si>
  <si>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</si>
  <si>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</si>
  <si>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</si>
  <si>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</si>
  <si>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</si>
  <si>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</si>
  <si>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</si>
  <si>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</si>
  <si>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</si>
  <si>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</si>
  <si>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</si>
  <si>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</si>
  <si>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</si>
  <si>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</si>
  <si>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</si>
  <si>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</si>
  <si>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</si>
  <si>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</si>
  <si>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</si>
  <si>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</si>
  <si>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</si>
  <si>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</si>
  <si>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</si>
  <si>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</si>
  <si>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</si>
  <si>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</si>
  <si>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</si>
  <si>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</si>
  <si>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</si>
  <si>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</si>
  <si>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</si>
  <si>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</si>
  <si>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</si>
  <si>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</si>
  <si>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</si>
  <si>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</si>
  <si>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</si>
  <si>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</si>
  <si>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</si>
  <si>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</si>
  <si>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</si>
  <si>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</si>
  <si>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</si>
  <si>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</si>
  <si>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</si>
  <si>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</si>
  <si>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</si>
  <si>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</si>
  <si>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</si>
  <si>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</si>
  <si>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</si>
  <si>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</si>
  <si>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</si>
  <si>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</si>
  <si>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</si>
  <si>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</si>
  <si>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</si>
  <si>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</si>
  <si>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</si>
  <si>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</si>
  <si>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</si>
  <si>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</si>
  <si>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</si>
  <si>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</si>
  <si>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</si>
  <si>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</si>
  <si>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</si>
  <si>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</si>
  <si>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</si>
  <si>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</si>
  <si>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</si>
  <si>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</si>
  <si>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</si>
  <si>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</si>
  <si>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</si>
  <si>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</si>
  <si>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</si>
  <si>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</si>
  <si>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</si>
  <si>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</si>
  <si>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</si>
  <si>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</si>
  <si>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</si>
  <si>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</si>
  <si>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</si>
  <si>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</si>
  <si>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</si>
  <si>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</si>
  <si>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</si>
  <si>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</si>
  <si>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</si>
  <si>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</si>
  <si>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</si>
  <si>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</si>
  <si>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</si>
  <si>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</si>
  <si>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</si>
  <si>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</si>
  <si>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</si>
  <si>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</si>
  <si>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</si>
  <si>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</si>
  <si>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</si>
  <si>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</si>
  <si>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</si>
  <si>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</si>
  <si>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</si>
  <si>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</si>
  <si>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</si>
  <si>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</si>
  <si>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</si>
  <si>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</si>
  <si>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</si>
  <si>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</si>
  <si>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</si>
  <si>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</si>
  <si>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</si>
  <si>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</si>
  <si>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</si>
  <si>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</si>
  <si>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</si>
  <si>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</si>
  <si>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</si>
  <si>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</si>
  <si>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</si>
  <si>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</si>
  <si>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</si>
  <si>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</si>
  <si>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</si>
  <si>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</si>
  <si>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</si>
  <si>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</si>
  <si>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</si>
  <si>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</si>
  <si>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</si>
  <si>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</si>
  <si>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</si>
  <si>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</si>
  <si>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</si>
  <si>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</si>
  <si>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</si>
  <si>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</si>
  <si>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</si>
  <si>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</si>
  <si>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</si>
  <si>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</si>
  <si>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</si>
  <si>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</si>
  <si>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</si>
  <si>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</si>
  <si>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</si>
  <si>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</si>
  <si>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</si>
  <si>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</si>
  <si>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</si>
  <si>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</si>
  <si>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</si>
  <si>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</si>
  <si>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</si>
  <si>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</si>
  <si>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</si>
  <si>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</si>
  <si>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</si>
  <si>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</si>
  <si>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</si>
  <si>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</si>
  <si>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</si>
  <si>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</si>
  <si>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</si>
  <si>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</si>
  <si>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</si>
  <si>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</si>
  <si>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</si>
  <si>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</si>
  <si>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</si>
  <si>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</si>
  <si>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</si>
  <si>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</si>
  <si>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</si>
  <si>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</si>
  <si>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</si>
  <si>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</si>
  <si>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</si>
  <si>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</si>
  <si>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</si>
  <si>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</si>
  <si>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</si>
  <si>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</si>
  <si>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</si>
  <si>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</si>
  <si>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</si>
  <si>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</si>
  <si>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</si>
  <si>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</si>
  <si>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</si>
  <si>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</si>
  <si>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</si>
  <si>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</si>
  <si>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</si>
  <si>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</si>
  <si>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</si>
  <si>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</si>
  <si>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</si>
  <si>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</si>
  <si>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</si>
  <si>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</si>
  <si>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</si>
  <si>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</si>
  <si>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</si>
  <si>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</si>
  <si>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</si>
  <si>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</si>
  <si>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</si>
  <si>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</si>
  <si>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</si>
  <si>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</si>
  <si>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</si>
  <si>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</si>
  <si>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</si>
  <si>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</si>
  <si>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</si>
  <si>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</si>
  <si>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</si>
  <si>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</si>
  <si>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</si>
  <si>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</si>
  <si>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</si>
  <si>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</si>
  <si>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</si>
  <si>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</si>
  <si>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</si>
  <si>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</si>
  <si>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</si>
  <si>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</si>
  <si>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</si>
  <si>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</si>
  <si>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</si>
  <si>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</si>
  <si>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</si>
  <si>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</si>
  <si>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</si>
  <si>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</si>
  <si>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</si>
  <si>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</si>
  <si>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</si>
  <si>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</si>
  <si>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</si>
  <si>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</si>
  <si>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</si>
  <si>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</si>
  <si>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</si>
  <si>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</si>
  <si>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</si>
  <si>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</si>
  <si>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</si>
  <si>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</si>
  <si>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</si>
  <si>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</si>
  <si>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</si>
  <si>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</si>
  <si>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</si>
  <si>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</si>
  <si>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</si>
  <si>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</si>
  <si>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</si>
  <si>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</si>
  <si>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</si>
  <si>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</si>
  <si>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</si>
  <si>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</si>
  <si>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</si>
  <si>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</si>
  <si>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</si>
  <si>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</si>
  <si>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</si>
  <si>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</si>
  <si>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</si>
  <si>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</si>
  <si>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</si>
  <si>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</si>
  <si>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</si>
  <si>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</si>
  <si>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</si>
  <si>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</si>
  <si>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</si>
  <si>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</si>
  <si>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</si>
  <si>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</si>
  <si>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</si>
  <si>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</si>
  <si>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</si>
  <si>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</si>
  <si>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</si>
  <si>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</si>
  <si>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</si>
  <si>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</si>
  <si>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</si>
  <si>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</si>
  <si>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</si>
  <si>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</si>
  <si>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</si>
  <si>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</si>
  <si>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</si>
  <si>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</si>
  <si>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</si>
  <si>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</si>
  <si>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</si>
  <si>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</si>
  <si>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</si>
  <si>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</si>
  <si>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</si>
  <si>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</si>
  <si>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</si>
  <si>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</si>
  <si>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</si>
  <si>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</si>
  <si>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</si>
  <si>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</si>
  <si>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</si>
  <si>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</si>
  <si>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</si>
  <si>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</si>
  <si>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</si>
  <si>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</si>
  <si>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</si>
  <si>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</si>
  <si>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</si>
  <si>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</si>
  <si>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</si>
  <si>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</si>
  <si>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</si>
  <si>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</si>
  <si>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</si>
  <si>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</si>
  <si>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</si>
  <si>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</si>
  <si>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</si>
  <si>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</si>
  <si>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</si>
  <si>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</si>
  <si>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</si>
  <si>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</si>
  <si>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</si>
  <si>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</si>
  <si>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</si>
  <si>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</si>
  <si>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</si>
  <si>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</si>
  <si>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</si>
  <si>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</si>
  <si>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</si>
  <si>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</si>
  <si>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</si>
  <si>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</si>
  <si>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</si>
  <si>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</si>
  <si>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</si>
  <si>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</si>
  <si>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</si>
  <si>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</si>
  <si>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</si>
  <si>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</si>
  <si>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</si>
  <si>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</si>
  <si>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</si>
  <si>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</si>
  <si>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</si>
  <si>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</si>
  <si>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</si>
  <si>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</si>
  <si>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</si>
  <si>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</si>
  <si>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</si>
  <si>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</si>
  <si>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</si>
  <si>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</si>
  <si>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</si>
  <si>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</si>
  <si>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</si>
  <si>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</si>
  <si>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</si>
  <si>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</si>
  <si>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</si>
  <si>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</si>
  <si>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</si>
  <si>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</si>
  <si>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</si>
  <si>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</si>
  <si>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</si>
  <si>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</si>
  <si>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</si>
  <si>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</si>
  <si>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</si>
  <si>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</si>
  <si>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</si>
  <si>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</si>
  <si>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</si>
  <si>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</si>
  <si>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</si>
  <si>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</si>
  <si>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</si>
  <si>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</si>
  <si>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</si>
  <si>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</si>
  <si>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</si>
  <si>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</si>
  <si>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</si>
  <si>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</si>
  <si>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</si>
  <si>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</si>
  <si>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</si>
  <si>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</si>
  <si>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</si>
  <si>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</si>
  <si>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</si>
  <si>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</si>
  <si>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</si>
  <si>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</si>
  <si>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</si>
  <si>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</si>
  <si>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</si>
  <si>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</si>
  <si>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</si>
  <si>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</si>
  <si>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</si>
  <si>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</si>
  <si>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</si>
  <si>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</si>
  <si>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</si>
  <si>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</si>
  <si>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</si>
  <si>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</si>
  <si>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</si>
  <si>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</si>
  <si>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</si>
  <si>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</si>
  <si>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</si>
  <si>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</si>
  <si>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</si>
  <si>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</si>
  <si>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</si>
  <si>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</si>
  <si>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</si>
  <si>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</si>
  <si>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</si>
  <si>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</si>
  <si>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</si>
  <si>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</si>
  <si>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</si>
  <si>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</si>
  <si>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</si>
  <si>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</si>
  <si>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</si>
  <si>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</si>
  <si>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</si>
  <si>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</si>
  <si>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</si>
  <si>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</si>
  <si>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</si>
  <si>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</si>
  <si>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</si>
  <si>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</si>
  <si>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</si>
  <si>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</si>
  <si>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</si>
  <si>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</si>
  <si>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</si>
  <si>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</si>
  <si>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</si>
  <si>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</si>
  <si>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</si>
  <si>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</si>
  <si>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</si>
  <si>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</si>
  <si>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</si>
  <si>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</si>
  <si>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</si>
  <si>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</si>
  <si>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</si>
  <si>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</si>
  <si>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</si>
  <si>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</si>
  <si>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</si>
  <si>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</si>
  <si>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</si>
  <si>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</si>
  <si>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</si>
  <si>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</si>
  <si>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</si>
  <si>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</si>
  <si>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</si>
  <si>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</si>
  <si>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</si>
  <si>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</si>
  <si>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</si>
  <si>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</si>
  <si>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</si>
  <si>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</si>
  <si>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</si>
  <si>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</si>
  <si>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</si>
  <si>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</si>
  <si>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</si>
  <si>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</si>
  <si>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</si>
  <si>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</si>
  <si>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</si>
  <si>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</si>
  <si>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</si>
  <si>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</si>
  <si>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</si>
  <si>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</si>
  <si>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</si>
  <si>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</si>
  <si>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</si>
  <si>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</si>
  <si>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</si>
  <si>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</si>
  <si>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</si>
  <si>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</si>
  <si>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</si>
  <si>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</si>
  <si>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</si>
  <si>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</si>
  <si>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</si>
  <si>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</si>
  <si>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</si>
  <si>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</si>
  <si>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</si>
  <si>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</si>
  <si>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</si>
  <si>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</si>
  <si>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</si>
  <si>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</si>
  <si>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</si>
  <si>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</si>
  <si>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</si>
  <si>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</si>
  <si>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</si>
  <si>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</si>
  <si>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</si>
  <si>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</si>
  <si>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</si>
  <si>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</si>
  <si>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</si>
  <si>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</si>
  <si>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</si>
  <si>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</si>
  <si>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</si>
  <si>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</si>
  <si>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</si>
  <si>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</si>
  <si>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</si>
  <si>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</si>
  <si>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</si>
  <si>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</si>
  <si>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</si>
  <si>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</si>
  <si>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</si>
  <si>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</si>
  <si>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</si>
  <si>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</si>
  <si>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</si>
  <si>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</si>
  <si>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</si>
  <si>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</si>
  <si>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</si>
  <si>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</si>
  <si>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</si>
  <si>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</si>
  <si>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</si>
  <si>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</si>
  <si>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</si>
  <si>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</si>
  <si>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</si>
  <si>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</si>
  <si>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</si>
  <si>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</si>
  <si>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</si>
  <si>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</si>
  <si>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</si>
  <si>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</si>
  <si>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</si>
  <si>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</si>
  <si>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</si>
  <si>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</si>
  <si>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</si>
  <si>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</si>
  <si>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</si>
  <si>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</si>
  <si>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</si>
  <si>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</si>
  <si>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</si>
  <si>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</si>
  <si>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</si>
  <si>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</si>
  <si>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</si>
  <si>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</si>
  <si>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</si>
  <si>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</si>
  <si>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</si>
  <si>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</si>
  <si>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</si>
  <si>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</si>
  <si>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</si>
  <si>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</si>
  <si>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</si>
  <si>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</si>
  <si>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</si>
  <si>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</si>
  <si>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</si>
  <si>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</si>
  <si>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</si>
  <si>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</si>
  <si>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</si>
  <si>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</si>
  <si>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</si>
  <si>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</si>
  <si>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</si>
  <si>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</si>
  <si>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</si>
  <si>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</si>
  <si>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</si>
  <si>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</si>
  <si>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</si>
  <si>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</si>
  <si>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</si>
  <si>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</si>
  <si>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</si>
  <si>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</si>
  <si>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</si>
  <si>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</si>
  <si>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</si>
  <si>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</si>
  <si>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</si>
  <si>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</si>
  <si>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</si>
  <si>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</si>
  <si>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</si>
  <si>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</si>
  <si>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</si>
  <si>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</si>
  <si>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</si>
  <si>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</si>
  <si>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</si>
  <si>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</si>
  <si>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</si>
  <si>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</si>
  <si>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</si>
  <si>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</si>
  <si>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</si>
  <si>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</si>
  <si>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</si>
  <si>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</si>
  <si>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</si>
  <si>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</si>
  <si>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</si>
  <si>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</si>
  <si>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</si>
  <si>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</si>
  <si>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</si>
  <si>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</si>
  <si>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</si>
  <si>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</si>
  <si>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</si>
  <si>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</si>
  <si>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</si>
  <si>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</si>
  <si>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</si>
  <si>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</si>
  <si>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</si>
  <si>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</si>
  <si>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</si>
  <si>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</si>
  <si>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</si>
  <si>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</si>
  <si>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</si>
  <si>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</si>
  <si>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</si>
  <si>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</si>
  <si>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</si>
  <si>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</si>
  <si>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</si>
  <si>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</si>
  <si>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</si>
  <si>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</si>
  <si>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</si>
  <si>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</si>
  <si>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</si>
  <si>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</si>
  <si>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</si>
  <si>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</si>
  <si>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</si>
  <si>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</si>
  <si>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</si>
  <si>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</si>
  <si>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</si>
  <si>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</si>
  <si>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</si>
  <si>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</si>
  <si>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</si>
  <si>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</si>
  <si>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</si>
  <si>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</si>
  <si>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</si>
  <si>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</si>
  <si>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</si>
  <si>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</si>
  <si>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</si>
  <si>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</si>
  <si>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</si>
  <si>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</si>
  <si>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</si>
  <si>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</si>
  <si>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</si>
  <si>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</si>
  <si>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</si>
  <si>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</si>
  <si>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</si>
  <si>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</si>
  <si>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</si>
  <si>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</si>
  <si>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</si>
  <si>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</si>
  <si>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</si>
  <si>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</si>
  <si>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</si>
  <si>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</si>
  <si>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</si>
  <si>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</si>
  <si>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</si>
  <si>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</si>
  <si>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</si>
  <si>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</si>
  <si>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</si>
  <si>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</si>
  <si>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</si>
  <si>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</si>
  <si>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</si>
  <si>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</si>
  <si>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</si>
  <si>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</si>
  <si>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</si>
  <si>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</si>
  <si>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</si>
  <si>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</si>
  <si>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</si>
  <si>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</si>
  <si>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</si>
  <si>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</si>
  <si>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</si>
  <si>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</si>
  <si>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</si>
  <si>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</si>
  <si>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</si>
  <si>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</si>
  <si>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</si>
  <si>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</si>
  <si>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</si>
  <si>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</si>
  <si>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</si>
  <si>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</si>
  <si>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</si>
  <si>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</si>
  <si>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</si>
  <si>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</si>
  <si>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</si>
  <si>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</si>
  <si>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</si>
  <si>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</si>
  <si>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</si>
  <si>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</si>
  <si>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</si>
  <si>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</si>
  <si>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</si>
  <si>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</si>
  <si>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</si>
  <si>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</si>
  <si>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</si>
  <si>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</si>
  <si>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</si>
  <si>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</si>
  <si>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</si>
  <si>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</si>
  <si>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</si>
  <si>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</si>
  <si>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</si>
  <si>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</si>
  <si>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</si>
  <si>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</si>
  <si>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</si>
  <si>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</si>
  <si>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</si>
  <si>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</si>
  <si>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</si>
  <si>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</si>
  <si>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</si>
  <si>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</si>
  <si>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</si>
  <si>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</si>
  <si>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</si>
  <si>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</si>
  <si>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</si>
  <si>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</si>
  <si>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</si>
  <si>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</si>
  <si>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</si>
  <si>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</si>
  <si>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</si>
  <si>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</si>
  <si>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</si>
  <si>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</si>
  <si>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</si>
  <si>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</si>
  <si>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</si>
  <si>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</si>
  <si>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</si>
  <si>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</si>
  <si>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</si>
  <si>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</si>
  <si>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</si>
  <si>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</si>
  <si>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</si>
  <si>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</si>
  <si>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</si>
  <si>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</si>
  <si>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</si>
  <si>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</si>
  <si>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</si>
  <si>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</si>
  <si>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</si>
  <si>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</si>
  <si>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</si>
  <si>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</si>
  <si>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</si>
  <si>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</si>
  <si>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</si>
  <si>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</si>
  <si>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</si>
  <si>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</si>
  <si>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</si>
  <si>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</si>
  <si>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</si>
  <si>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</si>
  <si>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</si>
  <si>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</si>
  <si>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</si>
  <si>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</si>
  <si>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</si>
  <si>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</si>
  <si>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</si>
  <si>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</si>
  <si>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</si>
  <si>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</si>
  <si>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</si>
  <si>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</si>
  <si>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</si>
  <si>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</si>
  <si>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</si>
  <si>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</si>
  <si>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</si>
  <si>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</si>
  <si>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</si>
  <si>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</si>
  <si>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</si>
  <si>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</si>
  <si>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</si>
  <si>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</si>
  <si>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</si>
  <si>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</si>
  <si>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</si>
  <si>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</si>
  <si>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</si>
  <si>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</si>
  <si>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</si>
  <si>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</si>
  <si>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</si>
  <si>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</si>
  <si>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</si>
  <si>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</si>
  <si>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</si>
  <si>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</si>
  <si>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</si>
  <si>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</si>
  <si>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</si>
  <si>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</si>
  <si>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</si>
  <si>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</si>
  <si>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</si>
  <si>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</si>
  <si>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</si>
  <si>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</si>
  <si>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</si>
  <si>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</si>
  <si>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</si>
  <si>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</si>
  <si>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</si>
  <si>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</si>
  <si>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</si>
  <si>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</si>
  <si>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</si>
  <si>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</si>
  <si>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</si>
  <si>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</si>
  <si>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</si>
  <si>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</si>
  <si>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</si>
  <si>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</si>
  <si>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</si>
  <si>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</si>
  <si>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</si>
  <si>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</si>
  <si>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</si>
  <si>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</si>
  <si>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</si>
  <si>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</si>
  <si>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</si>
  <si>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</si>
  <si>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</si>
  <si>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</si>
  <si>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</si>
  <si>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</si>
  <si>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</si>
  <si>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</si>
  <si>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</si>
  <si>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</si>
  <si>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</si>
  <si>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</si>
  <si>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</si>
  <si>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</si>
  <si>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</si>
  <si>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</si>
  <si>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</si>
  <si>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</si>
  <si>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</si>
  <si>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</si>
  <si>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</si>
  <si>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</si>
  <si>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</si>
  <si>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</si>
  <si>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</si>
  <si>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</si>
  <si>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</si>
  <si>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</si>
  <si>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</si>
  <si>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</si>
  <si>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</si>
  <si>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</si>
  <si>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</si>
  <si>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</si>
  <si>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</si>
  <si>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</si>
  <si>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</si>
  <si>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</si>
  <si>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</si>
  <si>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</si>
  <si>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</si>
  <si>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</si>
  <si>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</si>
  <si>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</si>
  <si>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</si>
  <si>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</si>
  <si>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</si>
  <si>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</si>
  <si>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</si>
  <si>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</si>
  <si>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</si>
  <si>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</si>
  <si>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</si>
  <si>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</si>
  <si>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</si>
  <si>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</si>
  <si>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</si>
  <si>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</si>
  <si>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</si>
  <si>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</si>
  <si>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</si>
  <si>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</si>
  <si>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</si>
  <si>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</si>
  <si>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</si>
  <si>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</si>
  <si>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</si>
  <si>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</si>
  <si>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</si>
  <si>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</si>
  <si>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</si>
  <si>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</si>
  <si>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</si>
  <si>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</si>
  <si>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</si>
  <si>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</si>
  <si>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</si>
  <si>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</si>
  <si>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</si>
  <si>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</si>
  <si>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</si>
  <si>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</si>
  <si>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</si>
  <si>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</si>
  <si>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</si>
  <si>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</si>
  <si>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</si>
  <si>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</si>
  <si>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</si>
  <si>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</si>
  <si>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</si>
  <si>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</si>
  <si>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</si>
  <si>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</si>
  <si>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</si>
  <si>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</si>
  <si>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</si>
  <si>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</si>
  <si>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</si>
  <si>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</si>
  <si>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</si>
  <si>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</si>
  <si>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</si>
  <si>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</si>
  <si>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</si>
  <si>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</si>
  <si>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</si>
  <si>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</si>
  <si>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</si>
  <si>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</si>
  <si>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</si>
  <si>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</si>
  <si>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</si>
  <si>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</si>
  <si>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</si>
  <si>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</si>
  <si>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</si>
  <si>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</si>
  <si>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</si>
  <si>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</si>
  <si>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</si>
  <si>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</si>
  <si>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</si>
  <si>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</si>
  <si>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</si>
  <si>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</si>
  <si>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</si>
  <si>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</si>
  <si>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</si>
  <si>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</si>
  <si>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</si>
  <si>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</si>
  <si>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</si>
  <si>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</si>
  <si>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</si>
  <si>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</si>
  <si>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</si>
  <si>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</si>
  <si>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</si>
  <si>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</si>
  <si>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</si>
  <si>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</si>
  <si>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</si>
  <si>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</si>
  <si>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</si>
  <si>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</si>
  <si>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</si>
  <si>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</si>
  <si>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</si>
  <si>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</si>
  <si>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</si>
  <si>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</si>
  <si>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</si>
  <si>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</si>
  <si>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</si>
  <si>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</si>
  <si>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</si>
  <si>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</si>
  <si>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</si>
  <si>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</si>
  <si>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</si>
  <si>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</si>
  <si>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</si>
  <si>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</si>
  <si>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</si>
  <si>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</si>
  <si>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</si>
  <si>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</si>
  <si>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</si>
  <si>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</si>
  <si>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</si>
  <si>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</si>
  <si>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</si>
  <si>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</si>
  <si>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</si>
  <si>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</si>
  <si>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</si>
  <si>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</si>
  <si>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</si>
  <si>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</si>
  <si>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</si>
  <si>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</si>
  <si>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</si>
  <si>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</si>
  <si>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</si>
  <si>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</si>
  <si>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</si>
  <si>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</si>
  <si>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</si>
  <si>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</si>
  <si>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</si>
  <si>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</si>
  <si>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</si>
  <si>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</si>
  <si>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</si>
  <si>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</si>
  <si>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</si>
  <si>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</si>
  <si>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</si>
  <si>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</si>
  <si>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</si>
  <si>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</si>
  <si>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</si>
  <si>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</si>
  <si>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</si>
  <si>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</si>
  <si>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</si>
  <si>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</si>
  <si>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</si>
  <si>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</si>
  <si>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</si>
  <si>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</si>
  <si>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</si>
  <si>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</si>
  <si>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</si>
  <si>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</si>
  <si>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</si>
  <si>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</si>
  <si>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</si>
  <si>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</si>
  <si>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</si>
  <si>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</si>
  <si>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</si>
  <si>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</si>
  <si>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</si>
  <si>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</si>
  <si>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</si>
  <si>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</si>
  <si>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</si>
  <si>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</si>
  <si>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</si>
  <si>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</si>
  <si>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</si>
  <si>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</si>
  <si>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</si>
  <si>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</si>
  <si>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</si>
  <si>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</si>
  <si>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</si>
  <si>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</si>
  <si>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</si>
  <si>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</si>
  <si>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</si>
  <si>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</si>
  <si>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</si>
  <si>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</si>
  <si>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</si>
  <si>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</si>
  <si>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</si>
  <si>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</si>
  <si>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</si>
  <si>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</si>
  <si>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</si>
  <si>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</si>
  <si>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</si>
  <si>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</si>
  <si>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</si>
  <si>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</si>
  <si>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</si>
  <si>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</si>
  <si>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</si>
  <si>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</si>
  <si>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</si>
  <si>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</si>
  <si>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</si>
  <si>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</si>
  <si>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</si>
  <si>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</si>
  <si>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</si>
  <si>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</si>
  <si>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</si>
  <si>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</si>
  <si>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</si>
  <si>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</si>
  <si>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</si>
  <si>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</si>
  <si>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</si>
  <si>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</si>
  <si>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</si>
  <si>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</si>
  <si>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</si>
  <si>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</si>
  <si>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</si>
  <si>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</si>
  <si>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</si>
  <si>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</si>
  <si>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</si>
  <si>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</si>
  <si>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</si>
  <si>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</si>
  <si>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</si>
  <si>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</si>
  <si>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</si>
  <si>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</si>
  <si>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</si>
  <si>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</si>
  <si>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</si>
  <si>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</si>
  <si>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</si>
  <si>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</si>
  <si>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</si>
  <si>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</si>
  <si>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</si>
  <si>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</si>
  <si>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</si>
  <si>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</si>
  <si>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</si>
  <si>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</si>
  <si>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</si>
  <si>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</si>
  <si>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</si>
  <si>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</si>
  <si>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</si>
  <si>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</si>
  <si>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</si>
  <si>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</si>
  <si>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</si>
  <si>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</si>
  <si>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</si>
  <si>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</si>
  <si>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</si>
  <si>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</si>
  <si>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</si>
  <si>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</si>
  <si>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</si>
  <si>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</si>
  <si>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</si>
  <si>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</si>
  <si>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</si>
  <si>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</si>
  <si>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</si>
  <si>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</si>
  <si>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</si>
  <si>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</si>
  <si>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</si>
  <si>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</si>
  <si>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</si>
  <si>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</si>
  <si>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</si>
  <si>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</si>
  <si>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</si>
  <si>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</si>
  <si>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</si>
  <si>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</si>
  <si>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</si>
  <si>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</si>
  <si>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</si>
  <si>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</si>
  <si>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</si>
  <si>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</si>
  <si>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</si>
  <si>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</si>
  <si>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</si>
  <si>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</si>
  <si>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</si>
  <si>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</si>
  <si>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</si>
  <si>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</si>
  <si>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</si>
  <si>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</si>
  <si>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</si>
  <si>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</si>
  <si>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</si>
  <si>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</si>
  <si>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</si>
  <si>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</si>
  <si>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</si>
  <si>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</si>
  <si>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</si>
  <si>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</si>
  <si>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</si>
  <si>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</si>
  <si>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</si>
  <si>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</si>
  <si>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</si>
  <si>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</si>
  <si>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</si>
  <si>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</si>
  <si>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</si>
  <si>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</si>
  <si>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</si>
  <si>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</si>
  <si>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</si>
  <si>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</si>
  <si>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</si>
  <si>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</si>
  <si>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</si>
  <si>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</si>
  <si>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</si>
  <si>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</si>
  <si>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</si>
  <si>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</si>
  <si>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</si>
  <si>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</si>
  <si>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</si>
  <si>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</si>
  <si>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</si>
  <si>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</si>
  <si>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</si>
  <si>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</si>
  <si>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</si>
  <si>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</si>
  <si>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</si>
  <si>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</si>
  <si>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</si>
  <si>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</si>
  <si>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</si>
  <si>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</si>
  <si>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</si>
  <si>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</si>
  <si>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</si>
  <si>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</si>
  <si>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</si>
  <si>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</si>
  <si>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</si>
  <si>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</si>
  <si>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</si>
  <si>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</si>
  <si>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</si>
  <si>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</si>
  <si>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</si>
  <si>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</si>
  <si>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</si>
  <si>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</si>
  <si>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</si>
  <si>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</si>
  <si>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</si>
  <si>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</si>
  <si>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</si>
  <si>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</si>
  <si>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</si>
  <si>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</si>
  <si>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</si>
  <si>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</si>
  <si>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</si>
  <si>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</si>
  <si>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</si>
  <si>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</si>
  <si>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</si>
  <si>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</si>
  <si>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</si>
  <si>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</si>
  <si>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</si>
  <si>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</si>
  <si>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</si>
  <si>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</si>
  <si>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</si>
  <si>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</si>
  <si>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</si>
  <si>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</si>
  <si>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</si>
  <si>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</si>
  <si>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</si>
  <si>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</si>
  <si>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</si>
  <si>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</si>
  <si>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</si>
  <si>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</si>
  <si>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</si>
  <si>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</si>
  <si>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</si>
  <si>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</si>
  <si>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</si>
  <si>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</si>
  <si>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</si>
  <si>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</si>
  <si>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</si>
  <si>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</si>
  <si>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</si>
  <si>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</si>
  <si>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</si>
  <si>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</si>
  <si>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</si>
  <si>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</si>
  <si>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</si>
  <si>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</si>
  <si>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</si>
  <si>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</si>
  <si>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</si>
  <si>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</si>
  <si>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</si>
  <si>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</si>
  <si>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</si>
  <si>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</si>
  <si>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</si>
  <si>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</si>
  <si>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</si>
  <si>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</si>
  <si>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</si>
  <si>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</si>
  <si>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</si>
  <si>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</si>
  <si>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</si>
  <si>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</si>
  <si>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</si>
  <si>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</si>
  <si>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</si>
  <si>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</si>
  <si>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</si>
  <si>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</si>
  <si>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</si>
  <si>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</si>
  <si>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</si>
  <si>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</si>
  <si>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</si>
  <si>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</si>
  <si>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</si>
  <si>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</si>
  <si>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</si>
  <si>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</si>
  <si>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</si>
  <si>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</si>
  <si>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</si>
  <si>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</si>
  <si>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</si>
  <si>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</si>
  <si>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</si>
  <si>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</si>
  <si>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</si>
  <si>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</si>
  <si>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</si>
  <si>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</si>
  <si>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</si>
  <si>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</si>
  <si>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</si>
  <si>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</si>
  <si>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</si>
  <si>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</si>
  <si>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</si>
  <si>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</si>
  <si>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</si>
  <si>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</si>
  <si>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</si>
  <si>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</si>
  <si>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</si>
  <si>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</si>
  <si>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</si>
  <si>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</si>
  <si>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</si>
  <si>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</si>
  <si>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</si>
  <si>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</si>
  <si>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</si>
  <si>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</si>
  <si>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</si>
  <si>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</si>
  <si>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</si>
  <si>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</si>
  <si>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</si>
  <si>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</si>
  <si>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</si>
  <si>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</si>
  <si>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</si>
  <si>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</si>
  <si>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</si>
  <si>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</si>
  <si>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</si>
  <si>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</si>
  <si>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</si>
  <si>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</si>
  <si>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</si>
  <si>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</si>
  <si>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</si>
  <si>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</si>
  <si>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</si>
  <si>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</si>
  <si>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</si>
  <si>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</si>
  <si>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</si>
  <si>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</si>
  <si>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</si>
  <si>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</si>
  <si>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</si>
  <si>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</si>
  <si>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</si>
  <si>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</si>
  <si>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</si>
  <si>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</si>
  <si>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</si>
  <si>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</si>
  <si>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</si>
  <si>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</si>
  <si>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</si>
  <si>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</si>
  <si>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</si>
  <si>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</si>
  <si>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</si>
  <si>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</si>
  <si>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</si>
  <si>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</si>
  <si>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</si>
  <si>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</si>
  <si>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</si>
  <si>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</si>
  <si>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</si>
  <si>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</si>
  <si>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</si>
  <si>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</si>
  <si>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</si>
  <si>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</si>
  <si>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</si>
  <si>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</si>
  <si>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</si>
  <si>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</si>
  <si>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</si>
  <si>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</si>
  <si>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</si>
  <si>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</si>
  <si>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</si>
  <si>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</si>
  <si>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</si>
  <si>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</si>
  <si>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</si>
  <si>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</si>
  <si>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</si>
  <si>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</si>
  <si>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</si>
  <si>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</si>
  <si>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</si>
  <si>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</si>
  <si>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</si>
  <si>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</si>
  <si>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</si>
  <si>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</si>
  <si>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</si>
  <si>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</si>
  <si>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</si>
  <si>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</si>
  <si>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</si>
  <si>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</si>
  <si>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</si>
  <si>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</si>
  <si>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</si>
  <si>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</si>
  <si>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</si>
  <si>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</si>
  <si>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</si>
  <si>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</si>
  <si>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</si>
  <si>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</si>
  <si>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</si>
  <si>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</si>
  <si>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</si>
  <si>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</si>
  <si>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</si>
  <si>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</si>
  <si>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</si>
  <si>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</si>
  <si>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</si>
  <si>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</si>
  <si>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</si>
  <si>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</si>
  <si>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</si>
  <si>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</si>
  <si>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</si>
  <si>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</si>
  <si>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</si>
  <si>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</si>
  <si>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</si>
  <si>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</si>
  <si>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</si>
  <si>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</si>
  <si>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</si>
  <si>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</si>
  <si>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</si>
  <si>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</si>
  <si>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</si>
  <si>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</si>
  <si>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</si>
  <si>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</si>
  <si>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</si>
  <si>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</si>
  <si>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</si>
  <si>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</si>
  <si>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</si>
  <si>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</si>
  <si>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</si>
  <si>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</si>
  <si>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</si>
  <si>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</si>
  <si>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</si>
  <si>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</si>
  <si>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</si>
  <si>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</si>
  <si>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</si>
  <si>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</si>
  <si>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</si>
  <si>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</si>
  <si>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</si>
  <si>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</si>
  <si>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</si>
  <si>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</si>
  <si>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</si>
  <si>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</si>
  <si>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</si>
  <si>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</si>
  <si>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</si>
  <si>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</si>
  <si>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</si>
  <si>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</si>
  <si>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</si>
  <si>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</si>
  <si>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</si>
  <si>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</si>
  <si>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</si>
  <si>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</si>
  <si>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</si>
  <si>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</si>
  <si>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</si>
  <si>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</si>
  <si>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</si>
  <si>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</si>
  <si>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</si>
  <si>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</si>
  <si>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</si>
  <si>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</si>
  <si>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</si>
  <si>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</si>
  <si>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</si>
  <si>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</si>
  <si>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</si>
  <si>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</si>
  <si>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</si>
  <si>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</si>
  <si>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</si>
  <si>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</si>
  <si>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</si>
  <si>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</si>
  <si>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</si>
  <si>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</si>
  <si>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</si>
  <si>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</si>
  <si>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</si>
  <si>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</si>
  <si>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</si>
  <si>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</si>
  <si>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</si>
  <si>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</si>
  <si>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</si>
  <si>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</si>
  <si>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</si>
  <si>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</si>
  <si>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</si>
  <si>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</si>
  <si>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</si>
  <si>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</si>
  <si>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</si>
  <si>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</si>
  <si>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</si>
  <si>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</si>
  <si>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</si>
  <si>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</si>
  <si>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</si>
  <si>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</si>
  <si>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</si>
  <si>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</si>
  <si>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</si>
  <si>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</si>
  <si>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</si>
  <si>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</si>
  <si>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</si>
  <si>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</si>
  <si>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</si>
  <si>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</si>
  <si>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</si>
  <si>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</si>
  <si>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</si>
  <si>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</si>
  <si>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</si>
  <si>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</si>
  <si>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</si>
  <si>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</si>
  <si>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</si>
  <si>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</si>
  <si>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</si>
  <si>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</si>
  <si>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</si>
  <si>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</si>
  <si>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</si>
  <si>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</si>
  <si>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</si>
  <si>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</si>
  <si>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</si>
  <si>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</si>
  <si>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</si>
  <si>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</si>
  <si>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</si>
  <si>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</si>
  <si>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</si>
  <si>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</si>
  <si>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</si>
  <si>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</si>
  <si>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</si>
  <si>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</si>
  <si>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</si>
  <si>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</si>
  <si>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</si>
  <si>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</si>
  <si>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</si>
  <si>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</si>
  <si>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</si>
  <si>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</si>
  <si>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</si>
  <si>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</si>
  <si>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</si>
  <si>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</si>
  <si>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</si>
  <si>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</si>
  <si>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</si>
  <si>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</si>
  <si>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</si>
  <si>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</si>
  <si>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</si>
  <si>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</si>
  <si>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</si>
  <si>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</si>
  <si>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</si>
  <si>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</si>
  <si>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</si>
  <si>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</si>
  <si>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</si>
  <si>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</si>
  <si>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</si>
  <si>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</si>
  <si>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</si>
  <si>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</si>
  <si>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</si>
  <si>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</si>
  <si>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</si>
  <si>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</si>
  <si>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</si>
  <si>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</si>
  <si>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</si>
  <si>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</si>
  <si>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</si>
  <si>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</si>
  <si>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</si>
  <si>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</si>
  <si>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</si>
  <si>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</si>
  <si>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</si>
  <si>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</si>
  <si>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</si>
  <si>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</si>
  <si>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</si>
  <si>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</si>
  <si>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</si>
  <si>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</si>
  <si>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</si>
  <si>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</si>
  <si>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</si>
  <si>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</si>
  <si>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</si>
  <si>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</si>
  <si>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</si>
  <si>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</si>
  <si>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</si>
  <si>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</si>
  <si>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</si>
  <si>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</si>
  <si>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</si>
  <si>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</si>
  <si>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</si>
  <si>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</si>
  <si>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</si>
  <si>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</si>
  <si>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</si>
  <si>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</si>
  <si>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</si>
  <si>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</si>
  <si>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</si>
  <si>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</si>
  <si>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</si>
  <si>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</si>
  <si>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</si>
  <si>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</si>
  <si>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</si>
  <si>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</si>
  <si>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</si>
  <si>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</si>
  <si>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</si>
  <si>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</si>
  <si>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</si>
  <si>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</si>
  <si>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</si>
  <si>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</si>
  <si>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</si>
  <si>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</si>
  <si>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</si>
  <si>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</si>
  <si>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</si>
  <si>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</si>
  <si>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</si>
  <si>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</si>
  <si>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</si>
  <si>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</si>
  <si>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</si>
  <si>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</si>
  <si>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</si>
  <si>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</si>
  <si>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</si>
  <si>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</si>
  <si>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</si>
  <si>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</si>
  <si>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</si>
  <si>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</si>
  <si>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</si>
  <si>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</si>
  <si>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</si>
  <si>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</si>
  <si>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</si>
  <si>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</si>
  <si>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</si>
  <si>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</si>
  <si>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</si>
  <si>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</si>
  <si>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</si>
  <si>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</si>
  <si>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</si>
  <si>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</si>
  <si>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</si>
  <si>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</si>
  <si>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</si>
  <si>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</si>
  <si>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</si>
  <si>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</si>
  <si>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</si>
  <si>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</si>
  <si>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</si>
  <si>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</si>
  <si>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</si>
  <si>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</si>
  <si>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</si>
  <si>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</si>
  <si>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</si>
  <si>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</si>
  <si>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</si>
  <si>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</si>
  <si>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</si>
  <si>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</si>
  <si>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</si>
  <si>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</si>
  <si>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</si>
  <si>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</si>
  <si>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</si>
  <si>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</si>
  <si>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</si>
  <si>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</si>
  <si>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</si>
  <si>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</si>
  <si>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</si>
  <si>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</si>
  <si>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</si>
  <si>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</si>
  <si>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</si>
  <si>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</si>
  <si>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</si>
  <si>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</si>
  <si>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</si>
  <si>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</si>
  <si>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</si>
  <si>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</si>
  <si>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</si>
  <si>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</si>
  <si>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</si>
  <si>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</si>
  <si>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</si>
  <si>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</si>
  <si>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</si>
  <si>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</si>
  <si>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</si>
  <si>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</si>
  <si>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</si>
  <si>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</si>
  <si>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</si>
  <si>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</si>
  <si>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</si>
  <si>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</si>
  <si>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</si>
  <si>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</si>
  <si>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</si>
  <si>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</si>
  <si>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</si>
  <si>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</si>
  <si>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</si>
  <si>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</si>
  <si>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</si>
  <si>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</si>
  <si>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</si>
  <si>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</si>
  <si>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</si>
  <si>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</si>
  <si>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</si>
  <si>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</si>
  <si>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</si>
  <si>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</si>
  <si>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</si>
  <si>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</si>
  <si>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</si>
  <si>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</si>
  <si>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</si>
  <si>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</si>
  <si>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</si>
  <si>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</si>
  <si>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</si>
  <si>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</si>
  <si>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</si>
  <si>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</si>
  <si>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</si>
  <si>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</si>
  <si>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</si>
  <si>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</si>
  <si>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</si>
  <si>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</si>
  <si>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</si>
  <si>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</si>
  <si>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</si>
  <si>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</si>
  <si>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</si>
  <si>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</si>
  <si>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</si>
  <si>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</si>
  <si>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</si>
  <si>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</si>
  <si>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</si>
  <si>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</si>
  <si>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</si>
  <si>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</si>
  <si>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</si>
  <si>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</si>
  <si>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</si>
  <si>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</si>
  <si>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</si>
  <si>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</si>
  <si>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</si>
  <si>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</si>
  <si>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</si>
  <si>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</si>
  <si>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</si>
  <si>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</si>
  <si>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</si>
  <si>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</si>
  <si>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</si>
  <si>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</si>
  <si>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</si>
  <si>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</si>
  <si>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</si>
  <si>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</si>
  <si>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</si>
  <si>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</si>
  <si>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</si>
  <si>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</si>
  <si>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</si>
  <si>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</si>
  <si>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</si>
  <si>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</si>
  <si>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</si>
  <si>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</si>
  <si>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</si>
  <si>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</si>
  <si>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</si>
  <si>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</si>
  <si>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</si>
  <si>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</si>
  <si>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</si>
  <si>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</si>
  <si>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</si>
  <si>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</si>
  <si>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</si>
  <si>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</si>
  <si>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</si>
  <si>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</si>
  <si>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</si>
  <si>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</si>
  <si>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</si>
  <si>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</si>
  <si>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</si>
  <si>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</si>
  <si>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</si>
  <si>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</si>
  <si>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</si>
  <si>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</si>
  <si>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</si>
  <si>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</si>
  <si>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</si>
  <si>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</si>
  <si>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</si>
  <si>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</si>
  <si>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</si>
  <si>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</si>
  <si>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</si>
  <si>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</si>
  <si>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</si>
  <si>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</si>
  <si>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</si>
  <si>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</si>
  <si>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</si>
  <si>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</si>
  <si>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</si>
  <si>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</si>
  <si>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</si>
  <si>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</si>
  <si>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</si>
  <si>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</si>
  <si>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</si>
  <si>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</si>
  <si>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</si>
  <si>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</si>
  <si>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</si>
  <si>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</si>
  <si>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</si>
  <si>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</si>
  <si>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</si>
  <si>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</si>
  <si>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</si>
  <si>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</si>
  <si>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</si>
  <si>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</si>
  <si>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</si>
  <si>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</si>
  <si>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</si>
  <si>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</si>
  <si>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</si>
  <si>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</si>
  <si>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</si>
  <si>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</si>
  <si>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</si>
  <si>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</si>
  <si>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</si>
  <si>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</si>
  <si>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</si>
  <si>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</si>
  <si>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</si>
  <si>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</si>
  <si>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</si>
  <si>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</si>
  <si>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</si>
  <si>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</si>
  <si>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</si>
  <si>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</si>
  <si>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</si>
  <si>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</si>
  <si>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</si>
  <si>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</si>
  <si>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</si>
  <si>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</si>
  <si>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</si>
  <si>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</si>
  <si>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</si>
  <si>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</si>
  <si>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</si>
  <si>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</si>
  <si>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</si>
  <si>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</si>
  <si>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</si>
  <si>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</si>
  <si>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</si>
  <si>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</si>
  <si>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</si>
  <si>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</si>
  <si>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</si>
  <si>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</si>
  <si>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</si>
  <si>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</si>
  <si>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</si>
  <si>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</si>
  <si>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</si>
  <si>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</si>
  <si>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</si>
  <si>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</si>
  <si>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</si>
  <si>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</si>
  <si>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</si>
  <si>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</si>
  <si>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</si>
  <si>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</si>
  <si>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</si>
  <si>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</si>
  <si>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</si>
  <si>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</si>
  <si>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</si>
  <si>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</si>
  <si>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</si>
  <si>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</si>
  <si>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</si>
  <si>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</si>
  <si>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</si>
  <si>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</si>
  <si>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</si>
  <si>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</si>
  <si>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</si>
  <si>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</si>
  <si>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</si>
  <si>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</si>
  <si>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</si>
  <si>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</si>
  <si>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</si>
  <si>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</si>
  <si>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</si>
  <si>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</si>
  <si>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</si>
  <si>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</si>
  <si>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</si>
  <si>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</si>
  <si>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</si>
  <si>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</si>
  <si>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</si>
  <si>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</si>
  <si>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</si>
  <si>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</si>
  <si>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</si>
  <si>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</si>
  <si>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</si>
  <si>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</si>
  <si>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</si>
  <si>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</si>
  <si>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</si>
  <si>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</si>
  <si>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</si>
  <si>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</si>
  <si>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</si>
  <si>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</si>
  <si>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</si>
  <si>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</si>
  <si>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</si>
  <si>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</si>
  <si>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</si>
  <si>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</si>
  <si>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</si>
  <si>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</si>
  <si>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</si>
  <si>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</si>
  <si>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</si>
  <si>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</si>
  <si>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</si>
  <si>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</si>
  <si>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</si>
  <si>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</si>
  <si>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</si>
  <si>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</si>
  <si>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</si>
  <si>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</si>
  <si>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</si>
  <si>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</si>
  <si>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</si>
  <si>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</si>
  <si>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</si>
  <si>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</si>
  <si>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</si>
  <si>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</si>
  <si>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</si>
  <si>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</si>
  <si>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</si>
  <si>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</si>
  <si>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</si>
  <si>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</si>
  <si>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</si>
  <si>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</si>
  <si>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</si>
  <si>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</si>
  <si>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</si>
  <si>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</si>
  <si>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</si>
  <si>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</si>
  <si>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</si>
  <si>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</si>
  <si>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</si>
  <si>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</si>
  <si>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</si>
  <si>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</si>
  <si>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</si>
  <si>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</si>
  <si>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</si>
  <si>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</si>
  <si>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</si>
  <si>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</si>
  <si>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</si>
  <si>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</si>
  <si>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</si>
  <si>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</si>
  <si>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</si>
  <si>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</si>
  <si>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</si>
  <si>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</si>
  <si>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</si>
  <si>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</si>
  <si>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</si>
  <si>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</si>
  <si>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</si>
  <si>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</si>
  <si>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</si>
  <si>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</si>
  <si>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</si>
  <si>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</si>
  <si>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</si>
  <si>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</si>
  <si>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</si>
  <si>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</si>
  <si>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</si>
  <si>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</si>
  <si>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</si>
  <si>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</si>
  <si>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</si>
  <si>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</si>
  <si>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</si>
  <si>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</si>
  <si>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</si>
  <si>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</si>
  <si>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</si>
  <si>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</si>
  <si>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</si>
  <si>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</si>
  <si>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</si>
  <si>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</si>
  <si>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</si>
  <si>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</si>
  <si>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</si>
  <si>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</si>
  <si>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</si>
  <si>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</si>
  <si>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</si>
  <si>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</si>
  <si>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</si>
  <si>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</si>
  <si>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</si>
  <si>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</si>
  <si>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</si>
  <si>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</si>
  <si>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</si>
  <si>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</si>
  <si>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</si>
  <si>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</si>
  <si>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</si>
  <si>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</si>
  <si>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</si>
  <si>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</si>
  <si>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</si>
  <si>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</si>
  <si>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</si>
  <si>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</si>
  <si>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</si>
  <si>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</si>
  <si>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</si>
  <si>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</si>
  <si>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</si>
  <si>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</si>
  <si>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</si>
  <si>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</si>
  <si>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</si>
  <si>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</si>
  <si>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</si>
  <si>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</si>
  <si>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</si>
  <si>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</si>
  <si>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</si>
  <si>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</si>
  <si>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</si>
  <si>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</si>
  <si>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</si>
  <si>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</si>
  <si>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</si>
  <si>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</si>
  <si>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</si>
  <si>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</si>
  <si>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</si>
  <si>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</si>
  <si>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</si>
  <si>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</si>
  <si>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</si>
  <si>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</si>
  <si>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</si>
  <si>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</si>
  <si>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</si>
  <si>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</si>
  <si>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</si>
  <si>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</si>
  <si>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</si>
  <si>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</si>
  <si>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</si>
  <si>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</si>
  <si>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</si>
  <si>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</si>
  <si>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</si>
  <si>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</si>
  <si>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</si>
  <si>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</si>
  <si>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</si>
  <si>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</si>
  <si>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</si>
  <si>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</si>
  <si>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</si>
  <si>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</si>
  <si>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</si>
  <si>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</si>
  <si>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</si>
  <si>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</si>
  <si>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</si>
  <si>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</si>
  <si>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</si>
  <si>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</si>
  <si>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</si>
  <si>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</si>
  <si>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</si>
  <si>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</si>
  <si>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</si>
  <si>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</si>
  <si>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</si>
  <si>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</si>
  <si>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</si>
  <si>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</si>
  <si>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</si>
  <si>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</si>
  <si>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</si>
  <si>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</si>
  <si>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</si>
  <si>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</si>
  <si>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</si>
  <si>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</si>
  <si>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</si>
  <si>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</si>
  <si>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</si>
  <si>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</si>
  <si>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</si>
  <si>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</si>
  <si>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</si>
  <si>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</si>
  <si>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</si>
  <si>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</si>
  <si>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</si>
  <si>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</si>
  <si>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</si>
  <si>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</si>
  <si>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</si>
  <si>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</si>
  <si>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</si>
  <si>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</si>
  <si>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</si>
  <si>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</si>
  <si>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</si>
  <si>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</si>
  <si>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</si>
  <si>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</si>
  <si>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</si>
  <si>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</si>
  <si>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</si>
  <si>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</si>
  <si>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</si>
  <si>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</si>
  <si>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</si>
  <si>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</si>
  <si>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</si>
  <si>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</si>
  <si>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</si>
  <si>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</si>
  <si>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</si>
  <si>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</si>
  <si>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</si>
  <si>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</si>
  <si>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</si>
  <si>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</si>
  <si>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</si>
  <si>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</si>
  <si>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</si>
  <si>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</si>
  <si>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</si>
  <si>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</si>
  <si>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</si>
  <si>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</si>
  <si>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</si>
  <si>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</si>
  <si>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</si>
  <si>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</si>
  <si>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</si>
  <si>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</si>
  <si>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</si>
  <si>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</si>
  <si>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</si>
  <si>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</si>
  <si>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</si>
  <si>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</si>
  <si>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</si>
  <si>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</si>
  <si>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</si>
  <si>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</si>
  <si>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</si>
  <si>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</si>
  <si>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</si>
  <si>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</si>
  <si>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</si>
  <si>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</si>
  <si>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</si>
  <si>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</si>
  <si>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</si>
  <si>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</si>
  <si>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</si>
  <si>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</si>
  <si>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</si>
  <si>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</si>
  <si>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</si>
  <si>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</si>
  <si>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</si>
  <si>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</si>
  <si>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</si>
  <si>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</si>
  <si>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</si>
  <si>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</si>
  <si>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</si>
  <si>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</si>
  <si>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</si>
  <si>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</si>
  <si>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</si>
  <si>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</si>
  <si>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</si>
  <si>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</si>
  <si>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</si>
  <si>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</si>
  <si>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</si>
  <si>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</si>
  <si>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</si>
  <si>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</si>
  <si>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</si>
  <si>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</si>
  <si>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</si>
  <si>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</si>
  <si>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</si>
  <si>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</si>
  <si>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</si>
  <si>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</si>
  <si>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</si>
  <si>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</si>
  <si>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</si>
  <si>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</si>
  <si>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</si>
  <si>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</si>
  <si>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</si>
  <si>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</si>
  <si>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</si>
  <si>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</si>
  <si>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</si>
  <si>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</si>
  <si>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</si>
  <si>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</si>
  <si>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</si>
  <si>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</si>
  <si>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</si>
  <si>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</si>
  <si>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</si>
  <si>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</si>
  <si>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</si>
  <si>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</si>
  <si>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</si>
  <si>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</si>
  <si>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</si>
  <si>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</si>
  <si>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</si>
  <si>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</si>
  <si>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</si>
  <si>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</si>
  <si>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</si>
  <si>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</si>
  <si>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</si>
  <si>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</si>
  <si>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</si>
  <si>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</si>
  <si>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</si>
  <si>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</si>
  <si>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</si>
  <si>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</si>
  <si>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</si>
  <si>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</si>
  <si>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</si>
  <si>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</si>
  <si>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</si>
  <si>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</si>
  <si>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</si>
  <si>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</si>
  <si>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</si>
  <si>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</si>
  <si>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</si>
  <si>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</si>
  <si>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</si>
  <si>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</si>
  <si>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</si>
  <si>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</si>
  <si>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</si>
  <si>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</si>
  <si>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</si>
  <si>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</si>
  <si>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</si>
  <si>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</si>
  <si>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</si>
  <si>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</si>
  <si>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</si>
  <si>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</si>
  <si>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</si>
  <si>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</si>
  <si>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</si>
  <si>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</si>
  <si>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</si>
  <si>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</si>
  <si>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</si>
  <si>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</si>
  <si>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</si>
  <si>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</si>
  <si>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</si>
  <si>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</si>
  <si>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</si>
  <si>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</si>
  <si>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</si>
  <si>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</si>
  <si>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</si>
  <si>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</si>
  <si>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</si>
  <si>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</si>
  <si>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</si>
  <si>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</si>
  <si>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</si>
  <si>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</si>
  <si>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</si>
  <si>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</si>
  <si>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</si>
  <si>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</si>
  <si>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</si>
  <si>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</si>
  <si>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</si>
  <si>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</si>
  <si>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</si>
  <si>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</si>
  <si>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</si>
  <si>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</si>
  <si>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</si>
  <si>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</si>
  <si>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</si>
  <si>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</si>
  <si>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</si>
  <si>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</si>
  <si>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</si>
  <si>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</si>
  <si>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</si>
  <si>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</si>
  <si>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</si>
  <si>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</si>
  <si>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</si>
  <si>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</si>
  <si>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</si>
  <si>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</si>
  <si>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</si>
  <si>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</si>
  <si>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</si>
  <si>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</si>
  <si>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</si>
  <si>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</si>
  <si>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</si>
  <si>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</si>
  <si>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</si>
  <si>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</si>
  <si>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</si>
  <si>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</si>
  <si>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</si>
  <si>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</si>
  <si>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</si>
  <si>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</si>
  <si>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</si>
  <si>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</si>
  <si>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</si>
  <si>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</si>
  <si>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</si>
  <si>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</si>
  <si>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</si>
  <si>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</si>
  <si>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</si>
  <si>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</si>
  <si>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</si>
  <si>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</si>
  <si>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</si>
  <si>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</si>
  <si>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</si>
  <si>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</si>
  <si>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</si>
  <si>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</si>
  <si>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</si>
  <si>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</si>
  <si>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</si>
  <si>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</si>
  <si>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</si>
  <si>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</si>
  <si>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</si>
  <si>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</si>
  <si>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</si>
  <si>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</si>
  <si>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</si>
  <si>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</si>
  <si>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</si>
  <si>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</si>
  <si>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</si>
  <si>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</si>
  <si>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</si>
  <si>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</si>
  <si>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</si>
  <si>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</si>
  <si>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</si>
  <si>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</si>
  <si>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</si>
  <si>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</si>
  <si>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</si>
  <si>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</si>
  <si>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</si>
  <si>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</si>
  <si>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</si>
  <si>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</si>
  <si>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</si>
  <si>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</si>
  <si>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</si>
  <si>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</si>
  <si>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</si>
  <si>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</si>
  <si>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</si>
  <si>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</si>
  <si>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</si>
  <si>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</si>
  <si>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</si>
  <si>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</si>
  <si>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</si>
  <si>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</si>
  <si>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</si>
  <si>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</si>
  <si>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</si>
  <si>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</si>
  <si>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</si>
  <si>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</si>
  <si>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</si>
  <si>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</si>
  <si>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</si>
  <si>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</si>
  <si>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</si>
  <si>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</si>
  <si>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</si>
  <si>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</si>
  <si>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</si>
  <si>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</si>
  <si>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</si>
  <si>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</si>
  <si>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</si>
  <si>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</si>
  <si>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</si>
  <si>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</si>
  <si>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</si>
  <si>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</si>
  <si>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</si>
  <si>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</si>
  <si>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</si>
  <si>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</si>
  <si>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</si>
  <si>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</si>
  <si>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</si>
  <si>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</si>
  <si>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</si>
  <si>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</si>
  <si>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</si>
  <si>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</si>
  <si>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</si>
  <si>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</si>
  <si>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</si>
  <si>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</si>
  <si>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</si>
  <si>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</si>
  <si>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</si>
  <si>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</si>
  <si>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</si>
  <si>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</si>
  <si>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</si>
  <si>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</si>
  <si>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</si>
  <si>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</si>
  <si>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</si>
  <si>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</si>
  <si>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</si>
  <si>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</si>
  <si>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</si>
  <si>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</si>
  <si>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</si>
  <si>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</si>
  <si>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</si>
  <si>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</si>
  <si>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</si>
  <si>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</si>
  <si>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</si>
  <si>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</si>
  <si>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</si>
  <si>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</si>
  <si>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</si>
  <si>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</si>
  <si>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</si>
  <si>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</si>
  <si>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</si>
  <si>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</si>
  <si>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</si>
  <si>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</si>
  <si>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</si>
  <si>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</si>
  <si>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</si>
  <si>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</si>
  <si>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</si>
  <si>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</si>
  <si>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</si>
  <si>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</si>
  <si>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</si>
  <si>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</si>
  <si>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</si>
  <si>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</si>
  <si>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</si>
  <si>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</si>
  <si>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</si>
  <si>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</si>
  <si>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</si>
  <si>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</si>
  <si>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</si>
  <si>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</si>
  <si>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</si>
  <si>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</si>
  <si>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</si>
  <si>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</si>
  <si>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</si>
  <si>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</si>
  <si>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</si>
  <si>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</si>
  <si>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</si>
  <si>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</si>
  <si>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</si>
  <si>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</si>
  <si>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</si>
  <si>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</si>
  <si>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</si>
  <si>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</si>
  <si>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</si>
  <si>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</si>
  <si>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</si>
  <si>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</si>
  <si>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</si>
  <si>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</si>
  <si>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</si>
  <si>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</si>
  <si>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</si>
  <si>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</si>
  <si>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</si>
  <si>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</si>
  <si>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</si>
  <si>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</si>
  <si>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</si>
  <si>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</si>
  <si>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</si>
  <si>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</si>
  <si>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</si>
  <si>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</si>
  <si>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</si>
  <si>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</si>
  <si>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</si>
  <si>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</si>
  <si>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</si>
  <si>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</si>
  <si>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</si>
  <si>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</si>
  <si>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</si>
  <si>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</si>
  <si>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</si>
  <si>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</si>
  <si>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</si>
  <si>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</si>
  <si>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</si>
  <si>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</si>
  <si>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</si>
  <si>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</si>
  <si>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</si>
  <si>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</si>
  <si>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</si>
  <si>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</si>
  <si>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</si>
  <si>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</si>
  <si>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</si>
  <si>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</si>
  <si>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</si>
  <si>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</si>
  <si>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</si>
  <si>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</si>
  <si>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</si>
  <si>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</si>
  <si>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</si>
  <si>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</si>
  <si>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</si>
  <si>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</si>
  <si>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</si>
  <si>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</si>
  <si>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</si>
  <si>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</si>
  <si>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</si>
  <si>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</si>
  <si>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</si>
  <si>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</si>
  <si>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</si>
  <si>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</si>
  <si>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</si>
  <si>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</si>
  <si>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</si>
  <si>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</si>
  <si>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</si>
  <si>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</si>
  <si>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</si>
  <si>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</si>
  <si>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</si>
  <si>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</si>
  <si>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</si>
  <si>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</si>
  <si>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</si>
  <si>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</si>
  <si>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</si>
  <si>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</si>
  <si>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</si>
  <si>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</si>
  <si>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</si>
  <si>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</si>
  <si>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</si>
  <si>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</si>
  <si>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</si>
  <si>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</si>
  <si>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</si>
  <si>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</si>
  <si>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</si>
  <si>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</si>
  <si>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</si>
  <si>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</si>
  <si>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</si>
  <si>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</si>
  <si>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</si>
  <si>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</si>
  <si>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</si>
  <si>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</si>
  <si>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</si>
  <si>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</si>
  <si>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</si>
  <si>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</si>
  <si>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</si>
  <si>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</si>
  <si>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</si>
  <si>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</si>
  <si>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</si>
  <si>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</si>
  <si>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</si>
  <si>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</si>
  <si>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</si>
  <si>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</si>
  <si>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</si>
  <si>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</si>
  <si>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</si>
  <si>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</si>
  <si>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</si>
  <si>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</si>
  <si>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</si>
  <si>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</si>
  <si>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</si>
  <si>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</si>
  <si>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</si>
  <si>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</si>
  <si>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</si>
  <si>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</si>
  <si>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</si>
  <si>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</si>
  <si>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</si>
  <si>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</si>
  <si>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</si>
  <si>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</si>
  <si>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</si>
  <si>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</si>
  <si>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</si>
  <si>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</si>
  <si>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</si>
  <si>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</si>
  <si>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</si>
  <si>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</si>
  <si>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</si>
  <si>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</si>
  <si>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</si>
  <si>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</si>
  <si>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</si>
  <si>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</si>
  <si>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</si>
  <si>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</si>
  <si>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</si>
  <si>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</si>
  <si>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</si>
  <si>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</si>
  <si>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</si>
  <si>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</si>
  <si>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</si>
  <si>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</si>
  <si>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</si>
  <si>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</si>
  <si>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</si>
  <si>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</si>
  <si>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</si>
  <si>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</si>
  <si>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</si>
  <si>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</si>
  <si>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</si>
  <si>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</si>
  <si>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</si>
  <si>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</si>
  <si>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</si>
  <si>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</si>
  <si>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</si>
  <si>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</si>
  <si>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</si>
  <si>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</si>
  <si>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</si>
  <si>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</si>
  <si>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</si>
  <si>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</si>
  <si>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</si>
  <si>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</si>
  <si>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</si>
  <si>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</si>
  <si>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</si>
  <si>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</si>
  <si>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</si>
  <si>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</si>
  <si>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</si>
  <si>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</si>
  <si>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</si>
  <si>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</si>
  <si>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</si>
  <si>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</si>
  <si>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</si>
  <si>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</si>
  <si>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</si>
  <si>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</si>
  <si>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</si>
  <si>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</si>
  <si>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</si>
  <si>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</si>
  <si>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</si>
  <si>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</si>
  <si>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</si>
  <si>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</si>
  <si>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</si>
  <si>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</si>
  <si>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</si>
  <si>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</si>
  <si>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</si>
  <si>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</si>
  <si>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</si>
  <si>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</si>
  <si>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</si>
  <si>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</si>
  <si>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</si>
  <si>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</si>
  <si>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</si>
  <si>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</si>
  <si>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</si>
  <si>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</si>
  <si>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</si>
  <si>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</si>
  <si>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</si>
  <si>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</si>
  <si>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</si>
  <si>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</si>
  <si>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</si>
  <si>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</si>
  <si>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</si>
  <si>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</si>
  <si>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</si>
  <si>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</si>
  <si>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</si>
  <si>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</si>
  <si>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</si>
  <si>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</si>
  <si>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</si>
  <si>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</si>
  <si>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</si>
  <si>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</si>
  <si>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</si>
  <si>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</si>
  <si>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</si>
  <si>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</si>
  <si>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</si>
  <si>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</si>
  <si>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</si>
  <si>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</si>
  <si>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</si>
  <si>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</si>
  <si>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</si>
  <si>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</si>
  <si>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</si>
  <si>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</si>
  <si>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</si>
  <si>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</si>
  <si>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</si>
  <si>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</si>
  <si>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</si>
  <si>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</si>
  <si>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</si>
  <si>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</si>
  <si>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</si>
  <si>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</si>
  <si>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</si>
  <si>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</si>
  <si>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</si>
  <si>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</si>
  <si>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</si>
  <si>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</si>
  <si>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</si>
  <si>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</si>
  <si>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</si>
  <si>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</si>
  <si>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</si>
  <si>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</si>
  <si>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</si>
  <si>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</si>
  <si>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</si>
  <si>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</si>
  <si>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</si>
  <si>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</si>
  <si>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</si>
  <si>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</si>
  <si>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</si>
  <si>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</si>
  <si>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</si>
  <si>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</si>
  <si>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</si>
  <si>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</si>
  <si>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</si>
  <si>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</si>
  <si>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</si>
  <si>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</si>
  <si>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</si>
  <si>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</si>
  <si>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</si>
  <si>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</si>
  <si>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</si>
  <si>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</si>
  <si>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</si>
  <si>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</si>
  <si>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</si>
  <si>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</si>
  <si>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</si>
  <si>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</si>
  <si>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</si>
  <si>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</si>
  <si>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</si>
  <si>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</si>
  <si>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</si>
  <si>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</si>
  <si>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</si>
  <si>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</si>
  <si>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</si>
  <si>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</si>
  <si>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</si>
  <si>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</si>
  <si>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</si>
  <si>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</si>
  <si>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</si>
  <si>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</si>
  <si>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</si>
  <si>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</si>
  <si>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</si>
  <si>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</si>
  <si>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</si>
  <si>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</si>
  <si>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</si>
  <si>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</si>
  <si>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</si>
  <si>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</si>
  <si>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</si>
  <si>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</si>
  <si>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</si>
  <si>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</si>
  <si>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</si>
  <si>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</si>
  <si>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</si>
  <si>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</si>
  <si>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</si>
  <si>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</si>
  <si>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</si>
  <si>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</si>
  <si>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</si>
  <si>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</si>
  <si>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</si>
  <si>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</si>
  <si>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</si>
  <si>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</si>
  <si>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</si>
  <si>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</si>
  <si>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</si>
  <si>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</si>
  <si>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</si>
  <si>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</si>
  <si>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</si>
  <si>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</si>
  <si>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</si>
  <si>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</si>
  <si>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</si>
  <si>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</si>
  <si>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</si>
  <si>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</si>
  <si>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</si>
  <si>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</si>
  <si>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</si>
  <si>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</si>
  <si>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</si>
  <si>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</si>
  <si>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</si>
  <si>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</si>
  <si>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</si>
  <si>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</si>
  <si>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</si>
  <si>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</si>
  <si>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</si>
  <si>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</si>
  <si>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</si>
  <si>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</si>
  <si>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</si>
  <si>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</si>
  <si>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</si>
  <si>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</si>
  <si>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</si>
  <si>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</si>
  <si>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</si>
  <si>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</si>
  <si>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</si>
  <si>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</si>
  <si>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</si>
  <si>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</si>
  <si>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</si>
  <si>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</si>
  <si>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</si>
  <si>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</si>
  <si>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</si>
  <si>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</si>
  <si>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</si>
  <si>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</si>
  <si>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</si>
  <si>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</si>
  <si>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</si>
  <si>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</si>
  <si>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</si>
  <si>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</si>
  <si>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</si>
  <si>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</si>
  <si>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</si>
  <si>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</si>
  <si>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</si>
  <si>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</si>
  <si>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</si>
  <si>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</si>
  <si>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</si>
  <si>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</si>
  <si>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</si>
  <si>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</si>
  <si>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</si>
  <si>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</si>
  <si>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</si>
  <si>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</si>
  <si>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</si>
  <si>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</si>
  <si>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</si>
  <si>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</si>
  <si>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</si>
  <si>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</si>
  <si>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</si>
  <si>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</si>
  <si>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</si>
  <si>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</si>
  <si>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</si>
  <si>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</si>
  <si>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</si>
  <si>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</si>
  <si>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</si>
  <si>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</si>
  <si>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</si>
  <si>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</si>
  <si>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</si>
  <si>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</si>
  <si>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</si>
  <si>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</si>
  <si>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</si>
  <si>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</si>
  <si>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</si>
  <si>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</si>
  <si>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</si>
  <si>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</si>
  <si>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</si>
  <si>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</si>
  <si>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</si>
  <si>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</si>
  <si>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</si>
  <si>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</si>
  <si>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</si>
  <si>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</si>
  <si>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</si>
  <si>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</si>
  <si>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</si>
  <si>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</si>
  <si>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</si>
  <si>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</si>
  <si>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</si>
  <si>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</si>
  <si>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</si>
  <si>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</si>
  <si>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</si>
  <si>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</si>
  <si>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</si>
  <si>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</si>
  <si>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</si>
  <si>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</si>
  <si>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</si>
  <si>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</si>
  <si>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</si>
  <si>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</si>
  <si>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</si>
  <si>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</si>
  <si>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</si>
  <si>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</si>
  <si>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</si>
  <si>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</si>
  <si>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</si>
  <si>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</si>
  <si>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</si>
  <si>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</si>
  <si>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</si>
  <si>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</si>
  <si>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</si>
  <si>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</si>
  <si>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</si>
  <si>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</si>
  <si>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</si>
  <si>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</si>
  <si>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</si>
  <si>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</si>
  <si>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</si>
  <si>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</si>
  <si>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</si>
  <si>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</si>
  <si>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</si>
  <si>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</si>
  <si>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</si>
  <si>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</si>
  <si>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</si>
  <si>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</si>
  <si>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</si>
  <si>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</si>
  <si>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</si>
  <si>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</si>
  <si>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</si>
  <si>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</si>
  <si>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</si>
  <si>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</si>
  <si>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</si>
  <si>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</si>
  <si>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</si>
  <si>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</si>
  <si>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</si>
  <si>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</si>
  <si>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</si>
  <si>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</si>
  <si>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</si>
  <si>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</si>
  <si>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</si>
  <si>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</si>
  <si>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</si>
  <si>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</si>
  <si>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</si>
  <si>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</si>
  <si>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</si>
  <si>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</si>
  <si>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</si>
  <si>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</si>
  <si>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</si>
  <si>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</si>
  <si>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</si>
  <si>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</si>
  <si>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</si>
  <si>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</si>
  <si>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</si>
  <si>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</si>
  <si>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</si>
  <si>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</si>
  <si>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</si>
  <si>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</si>
  <si>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</si>
  <si>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</si>
  <si>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</si>
  <si>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</si>
  <si>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</si>
  <si>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</si>
  <si>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</si>
  <si>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</si>
  <si>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</si>
  <si>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</si>
  <si>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</si>
  <si>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</si>
  <si>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</si>
  <si>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</si>
  <si>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</si>
  <si>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</si>
  <si>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</si>
  <si>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</si>
  <si>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</si>
  <si>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</si>
  <si>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</si>
  <si>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</si>
  <si>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</si>
  <si>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</si>
  <si>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</si>
  <si>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</si>
  <si>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</si>
  <si>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</si>
  <si>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</si>
  <si>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</si>
  <si>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</si>
  <si>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</si>
  <si>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</si>
  <si>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</si>
  <si>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</si>
  <si>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</si>
  <si>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</si>
  <si>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</si>
  <si>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</si>
  <si>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</si>
  <si>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</si>
  <si>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</si>
  <si>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</si>
  <si>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</si>
  <si>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</si>
  <si>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</si>
  <si>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</si>
  <si>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</si>
  <si>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</si>
  <si>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</si>
  <si>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</si>
  <si>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</si>
  <si>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</si>
  <si>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</si>
  <si>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</si>
  <si>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</si>
  <si>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</si>
  <si>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</si>
  <si>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</si>
  <si>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</si>
  <si>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</si>
  <si>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</si>
  <si>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</si>
  <si>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</si>
  <si>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</si>
  <si>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</si>
  <si>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</si>
  <si>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</si>
  <si>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</si>
  <si>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</si>
  <si>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</si>
  <si>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</si>
  <si>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</si>
  <si>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</si>
  <si>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</si>
  <si>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</si>
  <si>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</si>
  <si>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</si>
  <si>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</si>
  <si>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</si>
  <si>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</si>
  <si>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</si>
  <si>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</si>
  <si>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</si>
  <si>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</si>
  <si>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</si>
  <si>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</si>
  <si>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</si>
  <si>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</si>
  <si>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</si>
  <si>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</si>
  <si>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</si>
  <si>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</si>
  <si>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</si>
  <si>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</si>
  <si>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</si>
  <si>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</si>
  <si>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</si>
  <si>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</si>
  <si>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</si>
  <si>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</si>
  <si>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</si>
  <si>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</si>
  <si>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</si>
  <si>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</si>
  <si>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</si>
  <si>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</si>
  <si>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</si>
  <si>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</si>
  <si>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</si>
  <si>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</si>
  <si>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</si>
  <si>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</si>
  <si>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</si>
  <si>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</si>
  <si>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</si>
  <si>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</si>
  <si>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</si>
  <si>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</si>
  <si>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</si>
  <si>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</si>
  <si>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</si>
  <si>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</si>
  <si>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</si>
  <si>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</si>
  <si>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</si>
  <si>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</si>
  <si>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</si>
  <si>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</si>
  <si>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</si>
  <si>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</si>
  <si>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</si>
  <si>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</si>
  <si>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</si>
  <si>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</si>
  <si>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</si>
  <si>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</si>
  <si>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</si>
  <si>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</si>
  <si>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</si>
  <si>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</si>
  <si>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</si>
  <si>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</si>
  <si>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</si>
  <si>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</si>
  <si>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</si>
  <si>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</si>
  <si>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</si>
  <si>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</si>
  <si>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</si>
  <si>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</si>
  <si>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</si>
  <si>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</si>
  <si>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</si>
  <si>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</si>
  <si>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</si>
  <si>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</si>
  <si>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</si>
  <si>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</si>
  <si>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</si>
  <si>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</si>
  <si>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</si>
  <si>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</si>
  <si>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</si>
  <si>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</si>
  <si>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</si>
  <si>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</si>
  <si>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</si>
  <si>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</si>
  <si>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</si>
  <si>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</si>
  <si>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</si>
  <si>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</si>
  <si>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</si>
  <si>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</si>
  <si>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</si>
  <si>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</si>
  <si>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</si>
  <si>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</si>
  <si>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</si>
  <si>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</si>
  <si>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</si>
  <si>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</si>
  <si>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</si>
  <si>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</si>
  <si>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</si>
  <si>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</si>
  <si>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</si>
  <si>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</si>
  <si>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</si>
  <si>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</si>
  <si>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</si>
  <si>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</si>
  <si>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</si>
  <si>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</si>
  <si>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</si>
  <si>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</si>
  <si>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</si>
  <si>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</si>
  <si>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</si>
  <si>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</si>
  <si>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</si>
  <si>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</si>
  <si>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</si>
  <si>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</si>
  <si>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</si>
  <si>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</si>
  <si>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</si>
  <si>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</si>
  <si>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</si>
  <si>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</si>
  <si>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</si>
  <si>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</si>
  <si>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</si>
  <si>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</si>
  <si>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</si>
  <si>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</si>
  <si>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</si>
  <si>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</si>
  <si>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</si>
  <si>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</si>
  <si>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</si>
  <si>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</si>
  <si>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</si>
  <si>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</si>
  <si>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</si>
  <si>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</si>
  <si>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</si>
  <si>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</si>
  <si>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</si>
  <si>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</si>
  <si>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</si>
  <si>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</si>
  <si>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</si>
  <si>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</si>
  <si>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</si>
  <si>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</si>
  <si>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</si>
  <si>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</si>
  <si>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</si>
  <si>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</si>
  <si>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</si>
  <si>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</si>
  <si>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</si>
  <si>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</si>
  <si>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</si>
  <si>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</si>
  <si>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</si>
  <si>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</si>
  <si>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</si>
  <si>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</si>
  <si>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</si>
  <si>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</si>
  <si>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</si>
  <si>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</si>
  <si>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</si>
  <si>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</si>
  <si>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</si>
  <si>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</si>
  <si>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</si>
  <si>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</si>
  <si>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</si>
  <si>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</si>
  <si>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</si>
  <si>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</si>
  <si>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</si>
  <si>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</si>
  <si>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</si>
  <si>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</si>
  <si>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</si>
  <si>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</si>
  <si>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</si>
  <si>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</si>
  <si>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</si>
  <si>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</si>
  <si>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</si>
  <si>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</si>
  <si>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</si>
  <si>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</si>
  <si>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</si>
  <si>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</si>
  <si>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</si>
  <si>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</si>
  <si>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</si>
  <si>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</si>
  <si>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</si>
  <si>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</si>
  <si>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</si>
  <si>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</si>
  <si>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</si>
  <si>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</si>
  <si>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</si>
  <si>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</si>
  <si>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</si>
  <si>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</si>
  <si>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</si>
  <si>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</si>
  <si>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</si>
  <si>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</si>
  <si>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</si>
  <si>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</si>
  <si>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</si>
  <si>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</si>
  <si>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</si>
  <si>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</si>
  <si>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</si>
  <si>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</si>
  <si>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</si>
  <si>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</si>
  <si>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</si>
  <si>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</si>
  <si>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</si>
  <si>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</si>
  <si>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</si>
  <si>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</si>
  <si>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</si>
  <si>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</si>
  <si>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</si>
  <si>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</si>
  <si>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</si>
  <si>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</si>
  <si>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</si>
  <si>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</si>
  <si>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</si>
  <si>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</si>
  <si>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</si>
  <si>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</si>
  <si>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</si>
  <si>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</si>
  <si>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</si>
  <si>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</si>
  <si>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</si>
  <si>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</si>
  <si>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</si>
  <si>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</si>
  <si>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</si>
  <si>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</si>
  <si>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</si>
  <si>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</si>
  <si>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</si>
  <si>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</si>
  <si>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</si>
  <si>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</si>
  <si>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</si>
  <si>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</si>
  <si>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</si>
  <si>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</si>
  <si>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</si>
  <si>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</si>
  <si>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</si>
  <si>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</si>
  <si>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</si>
  <si>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</si>
  <si>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</si>
  <si>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</si>
  <si>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</si>
  <si>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</si>
  <si>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</si>
  <si>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</si>
  <si>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</si>
  <si>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</si>
  <si>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</si>
  <si>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</si>
  <si>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</si>
  <si>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</si>
  <si>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</si>
  <si>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</si>
  <si>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</si>
  <si>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</si>
  <si>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</si>
  <si>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</si>
  <si>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</si>
  <si>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</si>
  <si>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</si>
  <si>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</si>
  <si>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</si>
  <si>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</si>
  <si>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</si>
  <si>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</si>
  <si>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</si>
  <si>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</si>
  <si>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</si>
  <si>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</si>
  <si>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</si>
  <si>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</si>
  <si>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</si>
  <si>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</si>
  <si>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</si>
  <si>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</si>
  <si>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</si>
  <si>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</si>
  <si>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</si>
  <si>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</si>
  <si>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</si>
  <si>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</si>
  <si>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</si>
  <si>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</si>
  <si>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</si>
  <si>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</si>
  <si>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</si>
  <si>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</si>
  <si>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</si>
  <si>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</si>
  <si>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</si>
  <si>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</si>
  <si>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</si>
  <si>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</si>
  <si>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</si>
  <si>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</si>
  <si>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</si>
  <si>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</si>
  <si>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</si>
  <si>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</si>
  <si>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</si>
  <si>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</si>
  <si>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</si>
  <si>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</si>
  <si>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</si>
  <si>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</si>
  <si>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</si>
  <si>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</si>
  <si>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</si>
  <si>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</si>
  <si>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</si>
  <si>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</si>
  <si>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</si>
  <si>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</si>
  <si>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</si>
  <si>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</si>
  <si>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</si>
  <si>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</si>
  <si>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</si>
  <si>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</si>
  <si>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</si>
  <si>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</si>
  <si>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</si>
  <si>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</si>
  <si>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</si>
  <si>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</si>
  <si>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</si>
  <si>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</si>
  <si>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</si>
  <si>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</si>
  <si>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</si>
  <si>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</si>
  <si>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</si>
  <si>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</si>
  <si>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</si>
  <si>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</si>
  <si>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</si>
  <si>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</si>
  <si>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</si>
  <si>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</si>
  <si>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</si>
  <si>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</si>
  <si>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</si>
  <si>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</si>
  <si>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</si>
  <si>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</si>
  <si>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</si>
  <si>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</si>
  <si>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</si>
  <si>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</si>
  <si>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</si>
  <si>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</si>
  <si>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</si>
  <si>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</si>
  <si>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</si>
  <si>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</si>
  <si>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</si>
  <si>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</si>
  <si>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</si>
  <si>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</si>
  <si>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</si>
  <si>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</si>
  <si>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</si>
  <si>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</si>
  <si>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</si>
  <si>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</si>
  <si>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</si>
  <si>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</si>
  <si>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</si>
  <si>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</si>
  <si>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</si>
  <si>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</si>
  <si>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</si>
  <si>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</si>
  <si>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</si>
  <si>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</si>
  <si>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</si>
  <si>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</si>
  <si>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</si>
  <si>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</si>
  <si>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</si>
  <si>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</si>
  <si>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</si>
  <si>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</si>
  <si>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</si>
  <si>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</si>
  <si>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</si>
  <si>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</si>
  <si>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</si>
  <si>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</si>
  <si>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</si>
  <si>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</si>
  <si>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</si>
  <si>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</si>
  <si>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</si>
  <si>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</si>
  <si>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</si>
  <si>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</si>
  <si>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</si>
  <si>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</si>
  <si>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</si>
  <si>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</si>
  <si>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</si>
  <si>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</si>
  <si>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</si>
  <si>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</si>
  <si>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</si>
  <si>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</si>
  <si>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</si>
  <si>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</si>
  <si>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</si>
  <si>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</si>
  <si>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</si>
  <si>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</si>
  <si>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</si>
  <si>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</si>
  <si>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</si>
  <si>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</si>
  <si>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</si>
  <si>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</si>
  <si>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</si>
  <si>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</si>
  <si>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</si>
  <si>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</si>
  <si>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</si>
  <si>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</si>
  <si>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</si>
  <si>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</si>
  <si>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</si>
  <si>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</si>
  <si>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</si>
  <si>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</si>
  <si>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</si>
  <si>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</si>
  <si>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</si>
  <si>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</si>
  <si>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</si>
  <si>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</si>
  <si>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</si>
  <si>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</si>
  <si>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</si>
  <si>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</si>
  <si>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</si>
  <si>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</si>
  <si>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</si>
  <si>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</si>
  <si>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</si>
  <si>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</si>
  <si>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</si>
  <si>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</si>
  <si>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</si>
  <si>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</si>
  <si>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</si>
  <si>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</si>
  <si>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</si>
  <si>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</si>
  <si>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</si>
  <si>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</si>
  <si>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</si>
  <si>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</si>
  <si>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</si>
  <si>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</si>
  <si>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</si>
  <si>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</si>
  <si>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</si>
  <si>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</si>
  <si>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</si>
  <si>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</si>
  <si>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</si>
  <si>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</si>
  <si>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</si>
  <si>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</si>
  <si>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</si>
  <si>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</si>
  <si>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</si>
  <si>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</si>
  <si>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</si>
  <si>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</si>
  <si>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</si>
  <si>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</si>
  <si>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</si>
  <si>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</si>
  <si>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</si>
  <si>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</si>
  <si>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</si>
  <si>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</si>
  <si>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</si>
  <si>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</si>
  <si>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</si>
  <si>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</si>
  <si>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</si>
  <si>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</si>
  <si>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</si>
  <si>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</si>
  <si>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</si>
  <si>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</si>
  <si>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</si>
  <si>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</si>
  <si>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</si>
  <si>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</si>
  <si>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</si>
  <si>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</si>
  <si>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</si>
  <si>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</si>
  <si>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</si>
  <si>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</si>
  <si>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</si>
  <si>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</si>
  <si>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</si>
  <si>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</si>
  <si>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</si>
  <si>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</si>
  <si>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</si>
  <si>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</si>
  <si>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</si>
  <si>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</si>
  <si>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</si>
  <si>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</si>
  <si>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</si>
  <si>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</si>
  <si>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</si>
  <si>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</si>
  <si>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</si>
  <si>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</si>
  <si>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</si>
  <si>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</si>
  <si>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</si>
  <si>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</si>
  <si>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</si>
  <si>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</si>
  <si>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</si>
  <si>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</si>
  <si>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</si>
  <si>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</si>
  <si>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</si>
  <si>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</si>
  <si>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</si>
  <si>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</si>
  <si>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</si>
  <si>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</si>
  <si>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</si>
  <si>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</si>
  <si>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</si>
  <si>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</si>
  <si>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</si>
  <si>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</si>
  <si>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</si>
  <si>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</si>
  <si>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</si>
  <si>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</si>
  <si>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</si>
  <si>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</si>
  <si>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</si>
  <si>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</si>
  <si>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</si>
  <si>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</si>
  <si>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</si>
  <si>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</si>
  <si>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</si>
  <si>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</si>
  <si>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</si>
  <si>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</si>
  <si>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</si>
  <si>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</si>
  <si>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</si>
  <si>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</si>
  <si>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</si>
  <si>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</si>
  <si>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</si>
  <si>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</si>
  <si>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</si>
  <si>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</si>
  <si>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</si>
  <si>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</si>
  <si>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</si>
  <si>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</si>
  <si>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</si>
  <si>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</si>
  <si>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</si>
  <si>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</si>
  <si>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</si>
  <si>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</si>
  <si>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</si>
  <si>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</si>
  <si>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</si>
  <si>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</si>
  <si>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</si>
  <si>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</si>
  <si>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</si>
  <si>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</si>
  <si>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</si>
  <si>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</si>
  <si>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</si>
  <si>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</si>
  <si>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</si>
  <si>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</si>
  <si>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</si>
  <si>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</si>
  <si>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</si>
  <si>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</si>
  <si>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</si>
  <si>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</si>
  <si>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</si>
  <si>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</si>
  <si>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</si>
  <si>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</si>
  <si>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</si>
  <si>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</si>
  <si>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</si>
  <si>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</si>
  <si>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</si>
  <si>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</si>
  <si>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</si>
  <si>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</si>
  <si>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</si>
  <si>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</si>
  <si>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</si>
  <si>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</si>
  <si>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</si>
  <si>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</si>
  <si>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</si>
  <si>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</si>
  <si>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</si>
  <si>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</si>
  <si>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</si>
  <si>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</si>
  <si>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</si>
  <si>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</si>
  <si>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</si>
  <si>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</si>
  <si>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</si>
  <si>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</si>
  <si>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</si>
  <si>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</si>
  <si>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</si>
  <si>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</si>
  <si>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</si>
  <si>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</si>
  <si>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</si>
  <si>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</si>
  <si>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</si>
  <si>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</si>
  <si>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</si>
  <si>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</si>
  <si>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</si>
  <si>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</si>
  <si>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</si>
  <si>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</si>
  <si>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</si>
  <si>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</si>
  <si>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</si>
  <si>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</si>
  <si>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</si>
  <si>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</si>
  <si>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</si>
  <si>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</si>
  <si>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</si>
  <si>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</si>
  <si>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</si>
  <si>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</si>
  <si>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</si>
  <si>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</si>
  <si>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</si>
  <si>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</si>
  <si>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</si>
  <si>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</si>
  <si>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</si>
  <si>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</si>
  <si>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</si>
  <si>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</si>
  <si>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</si>
  <si>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</si>
  <si>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</si>
  <si>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</si>
  <si>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</si>
  <si>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</si>
  <si>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</si>
  <si>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</si>
  <si>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</si>
  <si>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</si>
  <si>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</si>
  <si>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</si>
  <si>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</si>
  <si>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</si>
  <si>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</si>
  <si>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</si>
  <si>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</si>
  <si>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</si>
  <si>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</si>
  <si>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</si>
  <si>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</si>
  <si>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</si>
  <si>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</si>
  <si>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</si>
  <si>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</si>
  <si>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</si>
  <si>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</si>
  <si>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</si>
  <si>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</si>
  <si>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</si>
  <si>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</si>
  <si>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</si>
  <si>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</si>
  <si>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</si>
  <si>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</si>
  <si>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</si>
  <si>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</si>
  <si>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</si>
  <si>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</si>
  <si>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</si>
  <si>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</si>
  <si>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</si>
  <si>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</si>
  <si>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</si>
  <si>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</si>
  <si>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</si>
  <si>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</si>
  <si>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</si>
  <si>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</si>
  <si>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</si>
  <si>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</si>
  <si>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</si>
  <si>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</si>
  <si>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</si>
  <si>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</si>
  <si>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</si>
  <si>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</si>
  <si>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</si>
  <si>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</si>
  <si>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</si>
  <si>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</si>
  <si>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</si>
  <si>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</si>
  <si>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</si>
  <si>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</si>
  <si>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</si>
  <si>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</si>
  <si>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</si>
  <si>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</si>
  <si>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</si>
  <si>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</si>
  <si>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</si>
  <si>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</si>
  <si>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</si>
  <si>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</si>
  <si>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</si>
  <si>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</si>
  <si>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</si>
  <si>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</si>
  <si>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</si>
  <si>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</si>
  <si>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</si>
  <si>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</si>
  <si>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</si>
  <si>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</si>
  <si>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</si>
  <si>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</si>
  <si>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</si>
  <si>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</si>
  <si>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</si>
  <si>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</si>
  <si>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</si>
  <si>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</si>
  <si>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</si>
  <si>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</si>
  <si>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</si>
  <si>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</si>
  <si>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</si>
  <si>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</si>
  <si>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</si>
  <si>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</si>
  <si>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</si>
  <si>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</si>
  <si>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</si>
  <si>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</si>
  <si>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</si>
  <si>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</si>
  <si>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</si>
  <si>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</si>
  <si>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</si>
  <si>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</si>
  <si>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</si>
  <si>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</si>
  <si>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</si>
  <si>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</si>
  <si>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</si>
  <si>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</si>
  <si>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</si>
  <si>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</si>
  <si>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</si>
  <si>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</si>
  <si>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</si>
  <si>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</si>
  <si>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</si>
  <si>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</si>
  <si>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</si>
  <si>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</si>
  <si>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</si>
  <si>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</si>
  <si>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</si>
  <si>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</si>
  <si>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</si>
  <si>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</si>
  <si>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</si>
  <si>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</si>
  <si>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</si>
  <si>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</si>
  <si>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</si>
  <si>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</si>
  <si>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</si>
  <si>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</si>
  <si>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</si>
  <si>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</si>
  <si>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</si>
  <si>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</si>
  <si>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</si>
  <si>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</si>
  <si>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</si>
  <si>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</si>
  <si>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</si>
  <si>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</si>
  <si>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</si>
  <si>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</si>
  <si>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</si>
  <si>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</si>
  <si>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</si>
  <si>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</si>
  <si>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</si>
  <si>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</si>
  <si>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</si>
  <si>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</si>
  <si>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</si>
  <si>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</si>
  <si>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</si>
  <si>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</si>
  <si>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</si>
  <si>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</si>
  <si>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</si>
  <si>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</si>
  <si>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</si>
  <si>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</si>
  <si>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</si>
  <si>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</si>
  <si>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</si>
  <si>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</si>
  <si>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</si>
  <si>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</si>
  <si>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</si>
  <si>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</si>
  <si>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</si>
  <si>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</si>
  <si>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</si>
  <si>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</si>
  <si>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</si>
  <si>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</si>
  <si>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</si>
  <si>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</si>
  <si>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</si>
  <si>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</si>
  <si>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</si>
  <si>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</si>
  <si>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</si>
  <si>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</si>
  <si>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</si>
  <si>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</si>
  <si>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</si>
  <si>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</si>
  <si>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</si>
  <si>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</si>
  <si>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</si>
  <si>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</si>
  <si>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</si>
  <si>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</si>
  <si>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</si>
  <si>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</si>
  <si>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</si>
  <si>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</si>
  <si>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</si>
  <si>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</si>
  <si>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</si>
  <si>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</si>
  <si>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</si>
  <si>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</si>
  <si>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</si>
  <si>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</si>
  <si>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</si>
  <si>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</si>
  <si>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</si>
  <si>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</si>
  <si>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</si>
  <si>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</si>
  <si>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</si>
  <si>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</si>
  <si>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</si>
  <si>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</si>
  <si>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</si>
  <si>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</si>
  <si>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</si>
  <si>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</si>
  <si>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</si>
  <si>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</si>
  <si>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</si>
  <si>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</si>
  <si>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</si>
  <si>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</si>
  <si>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</si>
  <si>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</si>
  <si>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</si>
  <si>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</si>
  <si>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</si>
  <si>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</si>
  <si>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</si>
  <si>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</si>
  <si>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</si>
  <si>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</si>
  <si>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</si>
  <si>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</si>
  <si>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</si>
  <si>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</si>
  <si>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</si>
  <si>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</si>
  <si>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</si>
  <si>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</si>
  <si>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</si>
  <si>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</si>
  <si>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</si>
  <si>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</si>
  <si>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</si>
  <si>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</si>
  <si>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</si>
  <si>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</si>
  <si>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</si>
  <si>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</si>
  <si>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</si>
  <si>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</si>
  <si>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</si>
  <si>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</si>
  <si>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</si>
  <si>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</si>
  <si>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</si>
  <si>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</si>
  <si>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</si>
  <si>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</si>
  <si>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</si>
  <si>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</si>
  <si>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</si>
  <si>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</si>
  <si>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</si>
  <si>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</si>
  <si>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</si>
  <si>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</si>
  <si>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</si>
  <si>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</si>
  <si>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</si>
  <si>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</si>
  <si>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</si>
  <si>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</si>
  <si>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</si>
  <si>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</si>
  <si>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</si>
  <si>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</si>
  <si>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</si>
  <si>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</si>
  <si>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</si>
  <si>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</si>
  <si>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</si>
  <si>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</si>
  <si>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</si>
  <si>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</si>
  <si>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</si>
  <si>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</si>
  <si>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</si>
  <si>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</si>
  <si>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</si>
  <si>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</si>
  <si>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</si>
  <si>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</si>
  <si>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</si>
  <si>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</si>
  <si>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</si>
  <si>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</si>
  <si>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</si>
  <si>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</si>
  <si>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</si>
  <si>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</si>
  <si>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</si>
  <si>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</si>
  <si>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</si>
  <si>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</si>
  <si>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</si>
  <si>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</si>
  <si>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</si>
  <si>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</si>
  <si>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</si>
  <si>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</si>
  <si>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</si>
  <si>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</si>
  <si>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</si>
  <si>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</si>
  <si>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</si>
  <si>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</si>
  <si>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</si>
  <si>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</si>
  <si>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</si>
  <si>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</si>
  <si>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</si>
  <si>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</si>
  <si>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</si>
  <si>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</si>
  <si>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</si>
  <si>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</si>
  <si>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</si>
  <si>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</si>
  <si>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</si>
  <si>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</si>
  <si>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</si>
  <si>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</si>
  <si>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</si>
  <si>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</si>
  <si>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</si>
  <si>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</si>
  <si>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</si>
  <si>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</si>
  <si>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</si>
  <si>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</si>
  <si>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</si>
  <si>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</si>
  <si>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</si>
  <si>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</si>
  <si>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</si>
  <si>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</si>
  <si>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</si>
  <si>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</si>
  <si>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</si>
  <si>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</si>
  <si>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</si>
  <si>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</si>
  <si>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</si>
  <si>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</si>
  <si>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</si>
  <si>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</si>
  <si>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</si>
  <si>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</si>
  <si>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</si>
  <si>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</si>
  <si>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</si>
  <si>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</si>
  <si>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</si>
  <si>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</si>
  <si>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</si>
  <si>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</si>
  <si>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</si>
  <si>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</si>
  <si>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</si>
  <si>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</si>
  <si>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</si>
  <si>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</si>
  <si>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</si>
  <si>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</si>
  <si>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</si>
  <si>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</si>
  <si>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</si>
  <si>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</si>
  <si>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</si>
  <si>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</si>
  <si>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</si>
  <si>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</si>
  <si>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</si>
  <si>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</si>
  <si>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</si>
  <si>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</si>
  <si>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</si>
  <si>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</si>
  <si>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</si>
  <si>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</si>
  <si>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</si>
  <si>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</si>
  <si>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</si>
  <si>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</si>
  <si>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</si>
  <si>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</si>
  <si>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</si>
  <si>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</si>
  <si>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</si>
  <si>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</si>
  <si>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</si>
  <si>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</si>
  <si>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</si>
  <si>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</si>
  <si>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</si>
  <si>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</si>
  <si>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</si>
  <si>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</si>
  <si>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</si>
  <si>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</si>
  <si>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</si>
  <si>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</si>
  <si>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</si>
  <si>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</si>
  <si>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</si>
  <si>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</si>
  <si>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</si>
  <si>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</si>
  <si>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</si>
  <si>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</si>
  <si>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</si>
  <si>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</si>
  <si>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</si>
  <si>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</si>
  <si>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</si>
  <si>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</si>
  <si>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</si>
  <si>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</si>
  <si>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</si>
  <si>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</si>
  <si>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</si>
  <si>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</si>
  <si>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</si>
  <si>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</si>
  <si>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</si>
  <si>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</si>
  <si>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</si>
  <si>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</si>
  <si>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</si>
  <si>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</si>
  <si>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</si>
  <si>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</si>
  <si>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</si>
  <si>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</si>
  <si>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</si>
  <si>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</si>
  <si>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</si>
  <si>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</si>
  <si>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</si>
  <si>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</si>
  <si>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</si>
  <si>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</si>
  <si>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</si>
  <si>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</si>
  <si>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</si>
  <si>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</si>
  <si>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</si>
  <si>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</si>
  <si>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</si>
  <si>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</si>
  <si>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</si>
  <si>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</si>
  <si>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</si>
  <si>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</si>
  <si>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</si>
  <si>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</si>
  <si>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</si>
  <si>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</si>
  <si>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</si>
  <si>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</si>
  <si>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</si>
  <si>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</si>
  <si>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</si>
  <si>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</si>
  <si>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</si>
  <si>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</si>
  <si>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</si>
  <si>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</si>
  <si>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</si>
  <si>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</si>
  <si>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</si>
  <si>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</si>
  <si>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</si>
  <si>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</si>
  <si>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</si>
  <si>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</si>
  <si>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</si>
  <si>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</si>
  <si>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</si>
  <si>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</si>
  <si>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</si>
  <si>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</si>
  <si>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</si>
  <si>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</si>
  <si>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</si>
  <si>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</si>
  <si>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</si>
  <si>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</si>
  <si>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</si>
  <si>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</si>
  <si>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</si>
  <si>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</si>
  <si>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</si>
  <si>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</si>
  <si>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</si>
  <si>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</si>
  <si>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</si>
  <si>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</si>
  <si>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</si>
  <si>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</si>
  <si>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</si>
  <si>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</si>
  <si>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</si>
  <si>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</si>
  <si>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</si>
  <si>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</si>
  <si>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</si>
  <si>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</si>
  <si>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</si>
  <si>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</si>
  <si>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</si>
  <si>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</si>
  <si>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</si>
  <si>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</si>
  <si>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</si>
  <si>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</si>
  <si>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</si>
  <si>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</si>
  <si>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</si>
  <si>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</si>
  <si>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</si>
  <si>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</si>
  <si>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</si>
  <si>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</si>
  <si>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</si>
  <si>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</si>
  <si>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</si>
  <si>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</si>
  <si>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</si>
  <si>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</si>
  <si>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</si>
  <si>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</si>
  <si>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</si>
  <si>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</si>
  <si>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</si>
  <si>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</si>
  <si>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</si>
  <si>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</si>
  <si>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</si>
  <si>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</si>
  <si>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</si>
  <si>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</si>
  <si>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</si>
  <si>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</si>
  <si>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</si>
  <si>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</si>
  <si>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</si>
  <si>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</si>
  <si>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</si>
  <si>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</si>
  <si>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</si>
  <si>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</si>
  <si>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</si>
  <si>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</si>
  <si>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</si>
  <si>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</si>
  <si>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</si>
  <si>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</si>
  <si>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</si>
  <si>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</si>
  <si>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</si>
  <si>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</si>
  <si>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</si>
  <si>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</si>
  <si>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</si>
  <si>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</si>
  <si>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</si>
  <si>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</si>
  <si>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</si>
  <si>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</si>
  <si>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</si>
  <si>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</si>
  <si>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</si>
  <si>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</si>
  <si>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</si>
  <si>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</si>
  <si>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</si>
  <si>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</si>
  <si>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</si>
  <si>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</si>
  <si>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</si>
  <si>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</si>
  <si>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</si>
  <si>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</si>
  <si>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</si>
  <si>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</si>
  <si>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</si>
  <si>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</si>
  <si>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</si>
  <si>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</si>
  <si>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</si>
  <si>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</si>
  <si>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</si>
  <si>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</si>
  <si>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</si>
  <si>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</si>
  <si>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</si>
  <si>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</si>
  <si>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</si>
  <si>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</si>
  <si>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</si>
  <si>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</si>
  <si>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</si>
  <si>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</si>
  <si>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</si>
  <si>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</si>
  <si>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</si>
  <si>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</si>
  <si>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</si>
  <si>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</si>
  <si>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</si>
  <si>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</si>
  <si>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</si>
  <si>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</si>
  <si>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</si>
  <si>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</si>
  <si>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</si>
  <si>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</si>
  <si>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</si>
  <si>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</si>
  <si>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</si>
  <si>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</si>
  <si>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</si>
  <si>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</si>
  <si>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</si>
  <si>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</si>
  <si>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</si>
  <si>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</si>
  <si>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</si>
  <si>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</si>
  <si>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</si>
  <si>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</si>
  <si>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</si>
  <si>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</si>
  <si>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</si>
  <si>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</si>
  <si>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</si>
  <si>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</si>
  <si>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</si>
  <si>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</si>
  <si>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</si>
  <si>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</si>
  <si>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</si>
  <si>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</si>
  <si>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</si>
  <si>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</si>
  <si>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</si>
  <si>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</si>
  <si>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</si>
  <si>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</si>
  <si>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</si>
  <si>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</si>
  <si>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</si>
  <si>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</si>
  <si>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</si>
  <si>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</si>
  <si>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</si>
  <si>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</si>
  <si>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</si>
  <si>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</si>
  <si>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</si>
  <si>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</si>
  <si>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</si>
  <si>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</si>
  <si>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</si>
  <si>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</si>
  <si>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</si>
  <si>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</si>
  <si>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</si>
  <si>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</si>
  <si>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</si>
  <si>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</si>
  <si>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</si>
  <si>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</si>
  <si>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</si>
  <si>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</si>
  <si>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</si>
  <si>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</si>
  <si>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</si>
  <si>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</si>
  <si>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</si>
  <si>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</si>
  <si>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</si>
  <si>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</si>
  <si>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</si>
  <si>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</si>
  <si>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</si>
  <si>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</si>
  <si>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</si>
  <si>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</si>
  <si>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</si>
  <si>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</si>
  <si>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</si>
  <si>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</si>
  <si>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</si>
  <si>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</si>
  <si>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</si>
  <si>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</si>
  <si>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</si>
  <si>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</si>
  <si>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</si>
  <si>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</si>
  <si>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</si>
  <si>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</si>
  <si>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</si>
  <si>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</si>
  <si>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</si>
  <si>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</si>
  <si>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</si>
  <si>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</si>
  <si>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</si>
  <si>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</si>
  <si>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</si>
  <si>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</si>
  <si>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</si>
  <si>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</si>
  <si>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</si>
  <si>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</si>
  <si>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</si>
  <si>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</si>
  <si>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</si>
  <si>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</si>
  <si>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</si>
  <si>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</si>
  <si>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</si>
  <si>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</si>
  <si>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</si>
  <si>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</si>
  <si>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</si>
  <si>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</si>
  <si>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</si>
  <si>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</si>
  <si>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</si>
  <si>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</si>
  <si>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</si>
  <si>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</si>
  <si>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</si>
  <si>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</si>
  <si>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</si>
  <si>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</si>
  <si>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</si>
  <si>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</si>
  <si>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</si>
  <si>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</si>
  <si>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</si>
  <si>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</si>
  <si>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</si>
  <si>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</si>
  <si>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</si>
  <si>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</si>
  <si>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</si>
  <si>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</si>
  <si>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</si>
  <si>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</si>
  <si>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</si>
  <si>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</si>
  <si>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</si>
  <si>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</si>
  <si>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</si>
  <si>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</si>
  <si>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</si>
  <si>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</si>
  <si>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</si>
  <si>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</si>
  <si>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</si>
  <si>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</si>
  <si>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</si>
  <si>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</si>
  <si>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</si>
  <si>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</si>
  <si>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</si>
  <si>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</si>
  <si>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</si>
  <si>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</si>
  <si>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</si>
  <si>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</si>
  <si>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</si>
  <si>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</si>
  <si>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</si>
  <si>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</si>
  <si>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</si>
  <si>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</si>
  <si>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</si>
  <si>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</si>
  <si>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</si>
  <si>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</si>
  <si>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</si>
  <si>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</si>
  <si>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</si>
  <si>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</si>
  <si>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</si>
  <si>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</si>
  <si>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</si>
  <si>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</si>
  <si>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</si>
  <si>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</si>
  <si>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</si>
  <si>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</si>
  <si>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</si>
  <si>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</si>
  <si>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</si>
  <si>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</si>
  <si>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</si>
  <si>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</si>
  <si>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</si>
  <si>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</si>
  <si>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</si>
  <si>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</si>
  <si>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</si>
  <si>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</si>
  <si>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</si>
  <si>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</si>
  <si>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</si>
  <si>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</si>
  <si>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</si>
  <si>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</si>
  <si>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</si>
  <si>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</si>
  <si>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</si>
  <si>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</si>
  <si>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</si>
  <si>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</si>
  <si>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</si>
  <si>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</si>
  <si>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</si>
  <si>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</si>
  <si>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</si>
  <si>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</si>
  <si>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</si>
  <si>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</si>
  <si>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</si>
  <si>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</si>
  <si>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</si>
  <si>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</si>
  <si>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</si>
  <si>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</si>
  <si>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</si>
  <si>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</si>
  <si>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</si>
  <si>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</si>
  <si>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</si>
  <si>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</si>
  <si>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</si>
  <si>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</si>
  <si>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</si>
  <si>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</si>
  <si>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</si>
  <si>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</si>
  <si>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</si>
  <si>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</si>
  <si>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</si>
  <si>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</si>
  <si>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</si>
  <si>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</si>
  <si>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</si>
  <si>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</si>
  <si>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</si>
  <si>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</si>
  <si>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</si>
  <si>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</si>
  <si>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</si>
  <si>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</si>
  <si>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</si>
  <si>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</si>
  <si>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</si>
  <si>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</si>
  <si>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</si>
  <si>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</si>
  <si>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</si>
  <si>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</si>
  <si>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</si>
  <si>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</si>
  <si>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</si>
  <si>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</si>
  <si>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</si>
  <si>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</si>
  <si>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</si>
  <si>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</si>
  <si>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</si>
  <si>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</si>
  <si>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</si>
  <si>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</si>
  <si>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</si>
  <si>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</si>
  <si>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</si>
  <si>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</si>
  <si>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</si>
  <si>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</si>
  <si>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</si>
  <si>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</si>
  <si>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</si>
  <si>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</si>
  <si>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</si>
  <si>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</si>
  <si>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</si>
  <si>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</si>
  <si>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</si>
  <si>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</si>
  <si>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</si>
  <si>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</si>
  <si>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</si>
  <si>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</si>
  <si>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</si>
  <si>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</si>
  <si>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</si>
  <si>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</si>
  <si>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</si>
  <si>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</si>
  <si>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</si>
  <si>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</si>
  <si>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</si>
  <si>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</si>
  <si>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</si>
  <si>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</si>
  <si>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</si>
  <si>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</si>
  <si>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</si>
  <si>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</si>
  <si>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</si>
  <si>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</si>
  <si>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</si>
  <si>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</si>
  <si>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</si>
  <si>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</si>
  <si>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</si>
  <si>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</si>
  <si>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</si>
  <si>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</si>
  <si>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</si>
  <si>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</si>
  <si>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</si>
  <si>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</si>
  <si>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</si>
  <si>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</si>
  <si>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</si>
  <si>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</si>
  <si>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</si>
  <si>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</si>
  <si>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</si>
  <si>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</si>
  <si>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</si>
  <si>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</si>
  <si>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</si>
  <si>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</si>
  <si>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</si>
  <si>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</si>
  <si>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</si>
  <si>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</si>
  <si>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</si>
  <si>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</si>
  <si>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</si>
  <si>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</si>
  <si>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</si>
  <si>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</si>
  <si>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</si>
  <si>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</si>
  <si>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</si>
  <si>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</si>
  <si>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</si>
  <si>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</si>
  <si>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</si>
  <si>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</si>
  <si>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</si>
  <si>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</si>
  <si>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</si>
  <si>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</si>
  <si>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</si>
  <si>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</si>
  <si>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</si>
  <si>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</si>
  <si>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</si>
  <si>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</si>
  <si>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</si>
  <si>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</si>
  <si>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</si>
  <si>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</si>
  <si>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</si>
  <si>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</si>
  <si>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</si>
  <si>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</si>
  <si>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</si>
  <si>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</si>
  <si>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</si>
  <si>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</si>
  <si>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</si>
  <si>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</si>
  <si>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</si>
  <si>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</si>
  <si>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</si>
  <si>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</si>
  <si>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</si>
  <si>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</si>
  <si>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</si>
  <si>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</si>
  <si>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</si>
  <si>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</si>
  <si>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</si>
  <si>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</si>
  <si>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</si>
  <si>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</si>
  <si>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</si>
  <si>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</si>
  <si>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</si>
  <si>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</si>
  <si>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</si>
  <si>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</si>
  <si>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</si>
  <si>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</si>
  <si>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</si>
  <si>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</si>
  <si>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</si>
  <si>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</si>
  <si>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</si>
  <si>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</si>
  <si>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</si>
  <si>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</si>
  <si>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</si>
  <si>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</si>
  <si>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</si>
  <si>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</si>
  <si>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</si>
  <si>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</si>
  <si>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</si>
  <si>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</si>
  <si>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</si>
  <si>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</si>
  <si>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</si>
  <si>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</si>
  <si>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</si>
  <si>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</si>
  <si>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</si>
  <si>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</si>
  <si>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</si>
  <si>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</si>
  <si>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</si>
  <si>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</si>
  <si>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</si>
  <si>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</si>
  <si>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</si>
  <si>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</si>
  <si>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</si>
  <si>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</si>
  <si>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</si>
  <si>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</si>
  <si>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</si>
  <si>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</si>
  <si>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</si>
  <si>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</si>
  <si>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</si>
  <si>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</si>
  <si>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</si>
  <si>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</si>
  <si>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</si>
  <si>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</si>
  <si>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</si>
  <si>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</si>
  <si>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</si>
  <si>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</si>
  <si>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</si>
  <si>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</si>
  <si>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</si>
  <si>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</si>
  <si>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</si>
  <si>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</si>
  <si>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</si>
  <si>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</si>
  <si>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</si>
  <si>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</si>
  <si>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</si>
  <si>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</si>
  <si>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</si>
  <si>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</si>
  <si>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</si>
  <si>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</si>
  <si>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</si>
  <si>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</si>
  <si>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</si>
  <si>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</si>
  <si>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</si>
  <si>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</si>
  <si>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</si>
  <si>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</si>
  <si>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</si>
  <si>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</si>
  <si>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</si>
  <si>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</si>
  <si>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</si>
  <si>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</si>
  <si>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</si>
  <si>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</si>
  <si>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</si>
  <si>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</si>
  <si>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</si>
  <si>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</si>
  <si>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</si>
  <si>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</si>
  <si>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</si>
  <si>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</si>
  <si>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</si>
  <si>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</si>
  <si>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</si>
  <si>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</si>
  <si>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</si>
  <si>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</si>
  <si>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</si>
  <si>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</si>
  <si>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</si>
  <si>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</si>
  <si>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</si>
  <si>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</si>
  <si>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</si>
  <si>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</si>
  <si>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</si>
  <si>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</si>
  <si>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</si>
  <si>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</si>
  <si>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</si>
  <si>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</si>
  <si>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</si>
  <si>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</si>
  <si>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</si>
  <si>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</si>
  <si>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</si>
  <si>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</si>
  <si>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</si>
  <si>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</si>
  <si>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</si>
  <si>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</si>
  <si>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</si>
  <si>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</si>
  <si>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</si>
  <si>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</si>
  <si>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</si>
  <si>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</si>
  <si>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</si>
  <si>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</si>
  <si>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</si>
  <si>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</si>
  <si>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</si>
  <si>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</si>
  <si>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</si>
  <si>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</si>
  <si>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</si>
  <si>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</si>
  <si>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</si>
  <si>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</si>
  <si>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</si>
  <si>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</si>
  <si>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</si>
  <si>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</si>
  <si>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</si>
  <si>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</si>
  <si>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</si>
  <si>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</si>
  <si>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</si>
  <si>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</si>
  <si>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</si>
  <si>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</si>
  <si>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</si>
  <si>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</si>
  <si>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</si>
  <si>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</si>
  <si>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</si>
  <si>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</si>
  <si>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</si>
  <si>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</si>
  <si>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</si>
  <si>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</si>
  <si>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</si>
  <si>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</si>
  <si>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</si>
  <si>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</si>
  <si>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</si>
  <si>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</si>
  <si>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</si>
  <si>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</si>
  <si>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</si>
  <si>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</si>
  <si>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</si>
  <si>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</si>
  <si>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</si>
  <si>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</si>
  <si>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</si>
  <si>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</si>
  <si>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</si>
  <si>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</si>
  <si>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</si>
  <si>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</si>
  <si>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</si>
  <si>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</si>
  <si>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</si>
  <si>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</si>
  <si>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</si>
  <si>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</si>
  <si>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</si>
  <si>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</si>
  <si>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</si>
  <si>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</si>
  <si>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</si>
  <si>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</si>
  <si>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</si>
  <si>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</si>
  <si>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</si>
  <si>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</si>
  <si>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</si>
  <si>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</si>
  <si>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</si>
  <si>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</si>
  <si>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</si>
  <si>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</si>
  <si>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</si>
  <si>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</si>
  <si>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</si>
  <si>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</si>
  <si>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</si>
  <si>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</si>
  <si>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</si>
  <si>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</si>
  <si>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</si>
  <si>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</si>
  <si>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</si>
  <si>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</si>
  <si>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</si>
  <si>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</si>
  <si>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</si>
  <si>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</si>
  <si>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</si>
  <si>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</si>
  <si>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</si>
  <si>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</si>
  <si>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</si>
  <si>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</si>
  <si>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</si>
  <si>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</si>
  <si>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</si>
  <si>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</si>
  <si>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</si>
  <si>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</si>
  <si>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</si>
  <si>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</si>
  <si>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</si>
  <si>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</si>
  <si>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</si>
  <si>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</si>
  <si>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</si>
  <si>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</si>
  <si>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</si>
  <si>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</si>
  <si>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</si>
  <si>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</si>
  <si>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</si>
  <si>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</si>
  <si>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</si>
  <si>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</si>
  <si>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</si>
  <si>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</si>
  <si>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</si>
  <si>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</si>
  <si>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</si>
  <si>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</si>
  <si>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</si>
  <si>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</si>
  <si>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</si>
  <si>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</si>
  <si>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</si>
  <si>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</si>
  <si>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</si>
  <si>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</si>
  <si>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</si>
  <si>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</si>
  <si>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</si>
  <si>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</si>
  <si>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</si>
  <si>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</si>
  <si>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</si>
  <si>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</si>
  <si>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</si>
  <si>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</si>
  <si>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</si>
  <si>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</si>
  <si>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</si>
  <si>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</si>
  <si>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</si>
  <si>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</si>
  <si>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</si>
  <si>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</si>
  <si>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</si>
  <si>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</si>
  <si>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</si>
  <si>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</si>
  <si>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</si>
  <si>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</si>
  <si>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</si>
  <si>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</si>
  <si>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</si>
  <si>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</si>
  <si>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</si>
  <si>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</si>
  <si>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</si>
  <si>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</si>
  <si>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</si>
  <si>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</si>
  <si>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</si>
  <si>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</si>
  <si>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</si>
  <si>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</si>
  <si>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</si>
  <si>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</si>
  <si>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</si>
  <si>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</si>
  <si>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</si>
  <si>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</si>
  <si>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</si>
  <si>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</si>
  <si>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</si>
  <si>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</si>
  <si>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</si>
  <si>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</si>
  <si>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</si>
  <si>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</si>
  <si>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</si>
  <si>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</si>
  <si>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</si>
  <si>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</si>
  <si>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</si>
  <si>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</si>
  <si>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</si>
  <si>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</si>
  <si>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</si>
  <si>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</si>
  <si>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</si>
  <si>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</si>
  <si>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</si>
  <si>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</si>
  <si>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</si>
  <si>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</si>
  <si>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</si>
  <si>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</si>
  <si>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</si>
  <si>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</si>
  <si>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</si>
  <si>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</si>
  <si>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</si>
  <si>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</si>
  <si>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</si>
  <si>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</si>
  <si>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</si>
  <si>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</si>
  <si>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</si>
  <si>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</si>
  <si>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</si>
  <si>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</si>
  <si>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</si>
  <si>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</si>
  <si>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</si>
  <si>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</si>
  <si>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</si>
  <si>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</si>
  <si>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</si>
  <si>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</si>
  <si>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</si>
  <si>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</si>
  <si>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</si>
  <si>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</si>
  <si>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</si>
  <si>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</si>
  <si>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</si>
  <si>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</si>
  <si>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</si>
  <si>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</si>
  <si>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</si>
  <si>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</si>
  <si>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</si>
  <si>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</si>
  <si>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</si>
  <si>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</si>
  <si>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</si>
  <si>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</si>
  <si>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</si>
  <si>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</si>
  <si>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</si>
  <si>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</si>
  <si>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</si>
  <si>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</si>
  <si>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</si>
  <si>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</si>
  <si>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</si>
  <si>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</si>
  <si>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</si>
  <si>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</si>
  <si>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</si>
  <si>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</si>
  <si>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</si>
  <si>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</si>
  <si>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</si>
  <si>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</si>
  <si>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</si>
  <si>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</si>
  <si>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</si>
  <si>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</si>
  <si>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</si>
  <si>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</si>
  <si>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</si>
  <si>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</si>
  <si>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</si>
  <si>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</si>
  <si>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</si>
  <si>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</si>
  <si>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</si>
  <si>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</si>
  <si>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</si>
  <si>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</si>
  <si>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</si>
  <si>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</si>
  <si>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</si>
  <si>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</si>
  <si>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</si>
  <si>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</si>
  <si>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</si>
  <si>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</si>
  <si>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</si>
  <si>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</si>
  <si>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</si>
  <si>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</si>
  <si>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</si>
  <si>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</si>
  <si>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</si>
  <si>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</si>
  <si>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</si>
  <si>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</si>
  <si>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</si>
  <si>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</si>
  <si>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</si>
  <si>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</si>
  <si>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</si>
  <si>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</si>
  <si>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</si>
  <si>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</si>
  <si>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</si>
  <si>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</si>
  <si>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</si>
  <si>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</si>
  <si>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</si>
  <si>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</si>
  <si>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</si>
  <si>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</si>
  <si>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</si>
  <si>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</si>
  <si>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</si>
  <si>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</si>
  <si>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</si>
  <si>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</si>
  <si>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</si>
  <si>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</si>
  <si>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</si>
  <si>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</si>
  <si>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</si>
  <si>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</si>
  <si>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</si>
  <si>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</si>
  <si>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</si>
  <si>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</si>
  <si>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</si>
  <si>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</si>
  <si>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</si>
  <si>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</si>
  <si>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</si>
  <si>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</si>
  <si>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</si>
  <si>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</si>
  <si>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</si>
  <si>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</si>
  <si>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</si>
  <si>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</si>
  <si>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</si>
  <si>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</si>
  <si>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</si>
  <si>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</si>
  <si>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</si>
  <si>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</si>
  <si>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</si>
  <si>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</si>
  <si>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</si>
  <si>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</si>
  <si>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</si>
  <si>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</si>
  <si>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</si>
  <si>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</si>
  <si>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</si>
  <si>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</si>
  <si>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</si>
  <si>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</si>
  <si>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</si>
  <si>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</si>
  <si>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</si>
  <si>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</si>
  <si>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</si>
  <si>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</si>
  <si>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</si>
  <si>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</si>
  <si>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</si>
  <si>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</si>
  <si>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</si>
  <si>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</si>
  <si>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</si>
  <si>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</si>
  <si>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</si>
  <si>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</si>
  <si>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</si>
  <si>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</si>
  <si>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</si>
  <si>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</si>
  <si>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</si>
  <si>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</si>
  <si>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</si>
  <si>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</si>
  <si>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</si>
  <si>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</si>
  <si>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</si>
  <si>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</si>
  <si>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</si>
  <si>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</si>
  <si>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</si>
  <si>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</si>
  <si>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</si>
  <si>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</si>
  <si>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</si>
  <si>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</si>
  <si>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</si>
  <si>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</si>
  <si>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</si>
  <si>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</si>
  <si>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</si>
  <si>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</si>
  <si>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</si>
  <si>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</si>
  <si>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</si>
  <si>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</si>
  <si>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</si>
  <si>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</si>
  <si>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</si>
  <si>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</si>
  <si>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</si>
  <si>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</si>
  <si>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</si>
  <si>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</si>
  <si>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</si>
  <si>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</si>
  <si>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</si>
  <si>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</si>
  <si>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</si>
  <si>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</si>
  <si>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</si>
  <si>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</si>
  <si>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</si>
  <si>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</si>
  <si>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</si>
  <si>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</si>
  <si>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</si>
  <si>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</si>
  <si>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</si>
  <si>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</si>
  <si>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</si>
  <si>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</si>
  <si>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</si>
  <si>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</si>
  <si>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</si>
  <si>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</si>
  <si>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</si>
  <si>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</si>
  <si>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</si>
  <si>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</si>
  <si>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</si>
  <si>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</si>
  <si>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</si>
  <si>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</si>
  <si>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</si>
  <si>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</si>
  <si>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</si>
  <si>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</si>
  <si>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</si>
  <si>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</si>
  <si>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</si>
  <si>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</si>
  <si>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</si>
  <si>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</si>
  <si>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</si>
  <si>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</si>
  <si>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</si>
  <si>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</si>
  <si>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</si>
  <si>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</si>
  <si>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</si>
  <si>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</si>
  <si>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</si>
  <si>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</si>
  <si>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</si>
  <si>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</si>
  <si>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</si>
  <si>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</si>
  <si>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</si>
  <si>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</si>
  <si>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</si>
  <si>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</si>
  <si>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</si>
  <si>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</si>
  <si>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</si>
  <si>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</si>
  <si>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</si>
  <si>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</si>
  <si>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</si>
  <si>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</si>
  <si>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</si>
  <si>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</si>
  <si>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</si>
  <si>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</si>
  <si>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</si>
  <si>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</si>
  <si>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</si>
  <si>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</si>
  <si>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</si>
  <si>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</si>
  <si>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</si>
  <si>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</si>
  <si>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</si>
  <si>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</si>
  <si>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</si>
  <si>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</si>
  <si>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</si>
  <si>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</si>
  <si>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</si>
  <si>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</si>
  <si>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</si>
  <si>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</si>
  <si>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</si>
  <si>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</si>
  <si>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</si>
  <si>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</si>
  <si>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</si>
  <si>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</si>
  <si>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</si>
  <si>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</si>
  <si>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</si>
  <si>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</si>
  <si>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</si>
  <si>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</si>
  <si>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</si>
  <si>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</si>
  <si>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</si>
  <si>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</si>
  <si>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</si>
  <si>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</si>
  <si>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</si>
  <si>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</si>
  <si>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</si>
  <si>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</si>
  <si>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</si>
  <si>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</si>
  <si>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</si>
  <si>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</si>
  <si>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</si>
  <si>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</si>
  <si>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</si>
  <si>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</si>
  <si>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</si>
  <si>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</si>
  <si>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</si>
  <si>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</si>
  <si>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</si>
  <si>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</si>
  <si>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</si>
  <si>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</si>
  <si>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</si>
  <si>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</si>
  <si>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</si>
  <si>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</si>
  <si>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</si>
  <si>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</si>
  <si>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</si>
  <si>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</si>
  <si>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</si>
  <si>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</si>
  <si>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</si>
  <si>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</si>
  <si>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</si>
  <si>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</si>
  <si>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</si>
  <si>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</si>
  <si>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</si>
  <si>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</si>
  <si>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</si>
  <si>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</si>
  <si>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</si>
  <si>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</si>
  <si>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</si>
  <si>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</si>
  <si>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</si>
  <si>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</si>
  <si>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</si>
  <si>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</si>
  <si>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</si>
  <si>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</si>
  <si>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</si>
  <si>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</si>
  <si>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</si>
  <si>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</si>
  <si>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</si>
  <si>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</si>
  <si>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</si>
  <si>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</si>
  <si>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</si>
  <si>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</si>
  <si>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</si>
  <si>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</si>
  <si>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</si>
  <si>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</si>
  <si>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</si>
  <si>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</si>
  <si>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</si>
  <si>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</si>
  <si>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</si>
  <si>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</si>
  <si>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</si>
  <si>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</si>
  <si>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</si>
  <si>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</si>
  <si>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</si>
  <si>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</si>
  <si>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</si>
  <si>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</si>
  <si>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</si>
  <si>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</si>
  <si>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</si>
  <si>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</si>
  <si>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</si>
  <si>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</si>
  <si>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</si>
  <si>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</si>
  <si>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</si>
  <si>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</si>
  <si>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</si>
  <si>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</si>
  <si>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</si>
  <si>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</si>
  <si>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</si>
  <si>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</si>
  <si>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</si>
  <si>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</si>
  <si>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</si>
  <si>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</si>
  <si>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</si>
  <si>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</si>
  <si>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</si>
  <si>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</si>
  <si>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</si>
  <si>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</si>
  <si>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</si>
  <si>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</si>
  <si>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</si>
  <si>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</si>
  <si>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</si>
  <si>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</si>
  <si>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</si>
  <si>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</si>
  <si>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</si>
  <si>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</si>
  <si>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</si>
  <si>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</si>
  <si>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</si>
  <si>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</si>
  <si>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</si>
  <si>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</si>
  <si>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</si>
  <si>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</si>
  <si>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</si>
  <si>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</si>
  <si>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</si>
  <si>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</si>
  <si>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</si>
  <si>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</si>
  <si>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</si>
  <si>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</si>
  <si>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</si>
  <si>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</si>
  <si>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</si>
  <si>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</si>
  <si>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</si>
  <si>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</si>
  <si>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</si>
  <si>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</si>
  <si>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</si>
  <si>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</si>
  <si>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</si>
  <si>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</si>
  <si>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</si>
  <si>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</si>
  <si>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</si>
  <si>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</si>
  <si>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</si>
  <si>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</si>
  <si>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</si>
  <si>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</si>
  <si>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</si>
  <si>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</si>
  <si>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</si>
  <si>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</si>
  <si>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</si>
  <si>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</si>
  <si>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</si>
  <si>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</si>
  <si>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</si>
  <si>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</si>
  <si>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</si>
  <si>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</si>
  <si>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</si>
  <si>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</si>
  <si>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</si>
  <si>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</si>
  <si>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</si>
  <si>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</si>
  <si>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</si>
  <si>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</si>
  <si>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</si>
  <si>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</si>
  <si>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</si>
  <si>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</si>
  <si>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</si>
  <si>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</si>
  <si>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</si>
  <si>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</si>
  <si>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</si>
  <si>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</si>
  <si>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</si>
  <si>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</si>
  <si>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</si>
  <si>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</si>
  <si>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</si>
  <si>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</si>
  <si>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</si>
  <si>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</si>
  <si>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</si>
  <si>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</si>
  <si>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</si>
  <si>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</si>
  <si>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</si>
  <si>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</si>
  <si>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</si>
  <si>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</si>
  <si>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</si>
  <si>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</si>
  <si>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</si>
  <si>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</si>
  <si>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</si>
  <si>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</si>
  <si>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</si>
  <si>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</si>
  <si>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</si>
  <si>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</si>
  <si>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</si>
  <si>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</si>
  <si>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</si>
  <si>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</si>
  <si>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</si>
  <si>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</si>
  <si>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</si>
  <si>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</si>
  <si>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</si>
  <si>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</si>
  <si>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</si>
  <si>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</si>
  <si>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</si>
  <si>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</si>
  <si>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</si>
  <si>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</si>
  <si>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</si>
  <si>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</si>
  <si>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</si>
  <si>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</si>
  <si>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</si>
  <si>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</si>
  <si>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</si>
  <si>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</si>
  <si>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</si>
  <si>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</si>
  <si>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</si>
  <si>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</si>
  <si>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</si>
  <si>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</si>
  <si>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</si>
  <si>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</si>
  <si>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</si>
  <si>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</si>
  <si>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</si>
  <si>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</si>
  <si>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</si>
  <si>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</si>
  <si>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</si>
  <si>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</si>
  <si>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</si>
  <si>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</si>
  <si>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</si>
  <si>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</si>
  <si>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</si>
  <si>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</si>
  <si>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</si>
  <si>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</si>
  <si>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</si>
  <si>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</si>
  <si>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</si>
  <si>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</si>
  <si>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</si>
  <si>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</si>
  <si>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</si>
  <si>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</si>
  <si>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</si>
  <si>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</si>
  <si>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</si>
  <si>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</si>
  <si>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</si>
  <si>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</si>
  <si>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</si>
  <si>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</si>
  <si>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</si>
  <si>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</si>
  <si>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</si>
  <si>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</si>
  <si>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</si>
  <si>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</si>
  <si>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</si>
  <si>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</si>
  <si>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</si>
  <si>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</si>
  <si>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</si>
  <si>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</si>
  <si>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</si>
  <si>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</si>
  <si>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</si>
  <si>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</si>
  <si>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</si>
  <si>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</si>
  <si>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</si>
  <si>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</si>
  <si>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</si>
  <si>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</si>
  <si>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</si>
  <si>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</si>
  <si>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</si>
  <si>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</si>
  <si>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</si>
  <si>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</si>
  <si>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</si>
  <si>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</si>
  <si>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</si>
  <si>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</si>
  <si>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</si>
  <si>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</si>
  <si>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</si>
  <si>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</si>
  <si>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</si>
  <si>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</si>
  <si>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</si>
  <si>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</si>
  <si>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</si>
  <si>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</si>
  <si>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</si>
  <si>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</si>
  <si>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</si>
  <si>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</si>
  <si>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</si>
  <si>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</si>
  <si>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</si>
  <si>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</si>
  <si>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</si>
  <si>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</si>
  <si>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</si>
  <si>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</si>
  <si>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</si>
  <si>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</si>
  <si>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</si>
  <si>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</si>
  <si>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</si>
  <si>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</si>
  <si>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</si>
  <si>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</si>
  <si>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</si>
  <si>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</si>
  <si>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</si>
  <si>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</si>
  <si>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</si>
  <si>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</si>
  <si>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</si>
  <si>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</si>
  <si>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</si>
  <si>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</si>
  <si>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</si>
  <si>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</si>
  <si>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</si>
  <si>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</si>
  <si>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</si>
  <si>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</si>
  <si>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</si>
  <si>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</si>
  <si>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</si>
  <si>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</si>
  <si>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</si>
  <si>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</si>
  <si>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</si>
  <si>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</si>
  <si>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</si>
  <si>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</si>
  <si>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</si>
  <si>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</si>
  <si>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</si>
  <si>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</si>
  <si>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</si>
  <si>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</si>
  <si>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</si>
  <si>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</si>
  <si>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</si>
  <si>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</si>
  <si>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</si>
  <si>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</si>
  <si>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</si>
  <si>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</si>
  <si>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</si>
  <si>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</si>
  <si>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</si>
  <si>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</si>
  <si>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</si>
  <si>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</si>
  <si>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</si>
  <si>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</si>
  <si>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</si>
  <si>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</si>
  <si>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</si>
  <si>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</si>
  <si>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</si>
  <si>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</si>
  <si>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</si>
  <si>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</si>
  <si>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</si>
  <si>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</si>
  <si>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</si>
  <si>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</si>
  <si>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</si>
  <si>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</si>
  <si>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</si>
  <si>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</si>
  <si>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</si>
  <si>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</si>
  <si>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</si>
  <si>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</si>
  <si>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</si>
  <si>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</si>
  <si>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</si>
  <si>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</si>
  <si>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</si>
  <si>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</si>
  <si>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</si>
  <si>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</si>
  <si>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</si>
  <si>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</si>
  <si>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</si>
  <si>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</si>
  <si>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</si>
  <si>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</si>
  <si>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</si>
  <si>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</si>
  <si>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</si>
  <si>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</si>
  <si>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</si>
  <si>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</si>
  <si>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</si>
  <si>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</si>
  <si>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</si>
  <si>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</si>
  <si>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</si>
  <si>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</si>
  <si>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</si>
  <si>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</si>
  <si>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</si>
  <si>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</si>
  <si>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</si>
  <si>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</si>
  <si>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</si>
  <si>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</si>
  <si>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</si>
  <si>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</si>
  <si>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</si>
  <si>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</si>
  <si>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</si>
  <si>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</si>
  <si>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</si>
  <si>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</si>
  <si>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</si>
  <si>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</si>
  <si>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</si>
  <si>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</si>
  <si>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</si>
  <si>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</si>
  <si>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</si>
  <si>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</si>
  <si>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</si>
  <si>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</si>
  <si>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</si>
  <si>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</si>
  <si>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</si>
  <si>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</si>
  <si>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</si>
  <si>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</si>
  <si>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</si>
  <si>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</si>
  <si>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</si>
  <si>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</si>
  <si>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</si>
  <si>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</si>
  <si>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</si>
  <si>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</si>
  <si>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</si>
  <si>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</si>
  <si>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</si>
  <si>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</si>
  <si>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</si>
  <si>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</si>
  <si>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</si>
  <si>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</si>
  <si>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</si>
  <si>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</si>
  <si>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</si>
  <si>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</si>
  <si>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</si>
  <si>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</si>
  <si>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</si>
  <si>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</si>
  <si>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</si>
  <si>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</si>
  <si>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</si>
  <si>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</si>
  <si>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</si>
  <si>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</si>
  <si>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</si>
  <si>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</si>
  <si>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</si>
  <si>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</si>
  <si>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</si>
  <si>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</si>
  <si>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</si>
  <si>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</si>
  <si>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</si>
  <si>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</si>
  <si>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</si>
  <si>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</si>
  <si>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</si>
  <si>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</si>
  <si>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</si>
  <si>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</si>
  <si>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</si>
  <si>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</si>
  <si>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</si>
  <si>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</si>
  <si>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</si>
  <si>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</si>
  <si>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</si>
  <si>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</si>
  <si>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</si>
  <si>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</si>
  <si>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</si>
  <si>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</si>
  <si>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</si>
  <si>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</si>
  <si>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</si>
  <si>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</si>
  <si>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</si>
  <si>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</si>
  <si>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</si>
  <si>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</si>
  <si>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</si>
  <si>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</si>
  <si>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</si>
  <si>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</si>
  <si>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</si>
  <si>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</si>
  <si>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</si>
  <si>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</si>
  <si>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</si>
  <si>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</si>
  <si>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</si>
  <si>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</si>
  <si>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</si>
  <si>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</si>
  <si>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</si>
  <si>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</si>
  <si>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</si>
  <si>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</si>
  <si>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</si>
  <si>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</si>
  <si>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</si>
  <si>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</si>
  <si>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</si>
  <si>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</si>
  <si>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</si>
  <si>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</si>
  <si>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</si>
  <si>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</si>
  <si>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</si>
  <si>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</si>
  <si>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</si>
  <si>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</si>
  <si>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</si>
  <si>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</si>
  <si>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</si>
  <si>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</si>
  <si>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</si>
  <si>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</si>
  <si>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</si>
  <si>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</si>
  <si>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</si>
  <si>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</si>
  <si>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</si>
  <si>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</si>
  <si>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</si>
  <si>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</si>
  <si>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</si>
  <si>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</si>
  <si>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</si>
  <si>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</si>
  <si>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</si>
  <si>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</si>
  <si>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</si>
  <si>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</si>
  <si>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</si>
  <si>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</si>
  <si>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</si>
  <si>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</si>
  <si>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</si>
  <si>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</si>
  <si>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</si>
  <si>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</si>
  <si>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</si>
  <si>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</si>
  <si>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</si>
  <si>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</si>
  <si>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</si>
  <si>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</si>
  <si>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</si>
  <si>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</si>
  <si>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</si>
  <si>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</si>
  <si>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</si>
  <si>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</si>
  <si>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</si>
  <si>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</si>
  <si>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</si>
  <si>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</si>
  <si>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</si>
  <si>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</si>
  <si>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</si>
  <si>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</si>
  <si>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</si>
  <si>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</si>
  <si>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</si>
  <si>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</si>
  <si>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</si>
  <si>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</si>
  <si>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</si>
  <si>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</si>
  <si>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</si>
  <si>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</si>
  <si>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</si>
  <si>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</si>
  <si>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</si>
  <si>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</si>
  <si>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</si>
  <si>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</si>
  <si>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</si>
  <si>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</si>
  <si>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</si>
  <si>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</si>
  <si>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</si>
  <si>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</si>
  <si>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</si>
  <si>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</si>
  <si>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</si>
  <si>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</si>
  <si>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</si>
  <si>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</si>
  <si>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</si>
  <si>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</si>
  <si>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</si>
  <si>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</si>
  <si>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</si>
  <si>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</si>
  <si>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</si>
  <si>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</si>
  <si>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</si>
  <si>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</si>
  <si>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</si>
  <si>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</si>
  <si>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</si>
  <si>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</si>
  <si>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</si>
  <si>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</si>
  <si>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</si>
  <si>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</si>
  <si>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</si>
  <si>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</si>
  <si>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</si>
  <si>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</si>
  <si>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</si>
  <si>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</si>
  <si>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</si>
  <si>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</si>
  <si>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</si>
  <si>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</si>
  <si>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</si>
  <si>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</si>
  <si>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</si>
  <si>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</si>
  <si>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</si>
  <si>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</si>
  <si>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</si>
  <si>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</si>
  <si>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</si>
  <si>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</si>
  <si>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</si>
  <si>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</si>
  <si>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</si>
  <si>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</si>
  <si>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</si>
  <si>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</si>
  <si>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</si>
  <si>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</si>
  <si>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</si>
  <si>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</si>
  <si>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</si>
  <si>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</si>
  <si>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</si>
  <si>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</si>
  <si>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</si>
  <si>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</si>
  <si>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</si>
  <si>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</si>
  <si>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</si>
  <si>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</si>
  <si>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</si>
  <si>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</si>
  <si>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</si>
  <si>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</si>
  <si>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</si>
  <si>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</si>
  <si>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</si>
  <si>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</si>
  <si>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</si>
  <si>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</si>
  <si>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</si>
  <si>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</si>
  <si>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</si>
  <si>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</si>
  <si>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</si>
  <si>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</si>
  <si>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</si>
  <si>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</si>
  <si>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</si>
  <si>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</si>
  <si>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</si>
  <si>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</si>
  <si>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</si>
  <si>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</si>
  <si>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</si>
  <si>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</si>
  <si>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</si>
  <si>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</si>
  <si>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</si>
  <si>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</si>
  <si>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</si>
  <si>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</si>
  <si>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</si>
  <si>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</si>
  <si>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</si>
  <si>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</si>
  <si>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</si>
  <si>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</si>
  <si>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</si>
  <si>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</si>
  <si>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</si>
  <si>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</si>
  <si>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</si>
  <si>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</si>
  <si>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</si>
  <si>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</si>
  <si>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</si>
  <si>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</si>
  <si>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</si>
  <si>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</si>
  <si>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</si>
  <si>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</si>
  <si>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</si>
  <si>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</si>
  <si>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</si>
  <si>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</si>
  <si>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</si>
  <si>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</si>
  <si>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</si>
  <si>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</si>
  <si>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</si>
  <si>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</si>
  <si>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</si>
  <si>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</si>
  <si>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</si>
  <si>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</si>
  <si>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</si>
  <si>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</si>
  <si>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</si>
  <si>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</si>
  <si>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</si>
  <si>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</si>
  <si>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</si>
  <si>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</si>
  <si>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</si>
  <si>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</si>
  <si>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</si>
  <si>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</si>
  <si>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</si>
  <si>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</si>
  <si>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</si>
  <si>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</si>
  <si>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</si>
  <si>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</si>
  <si>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</si>
  <si>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</si>
  <si>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</si>
  <si>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</si>
  <si>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</si>
  <si>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</si>
  <si>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</si>
  <si>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</si>
  <si>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</si>
  <si>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</si>
  <si>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</si>
  <si>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</si>
  <si>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</si>
  <si>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</si>
  <si>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</si>
  <si>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</si>
  <si>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</si>
  <si>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</si>
  <si>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</si>
  <si>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</si>
  <si>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</si>
  <si>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</si>
  <si>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</si>
  <si>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</si>
  <si>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</si>
  <si>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</si>
  <si>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</si>
  <si>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</si>
  <si>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</si>
  <si>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</si>
  <si>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</si>
  <si>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</si>
  <si>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</si>
  <si>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</si>
  <si>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</si>
  <si>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</si>
  <si>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</si>
  <si>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</si>
  <si>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</si>
  <si>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</si>
  <si>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</si>
  <si>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</si>
  <si>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</si>
  <si>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</si>
  <si>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</si>
  <si>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</si>
  <si>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</si>
  <si>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</si>
  <si>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</si>
  <si>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</si>
  <si>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</si>
  <si>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</si>
  <si>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</si>
  <si>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</si>
  <si>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</si>
  <si>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</si>
  <si>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</si>
  <si>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</si>
  <si>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</si>
  <si>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</si>
  <si>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</si>
  <si>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</si>
  <si>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</si>
  <si>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</si>
  <si>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</si>
  <si>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</si>
  <si>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</si>
  <si>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</si>
  <si>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</si>
  <si>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</si>
  <si>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</si>
  <si>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</si>
  <si>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</si>
  <si>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</si>
  <si>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</si>
  <si>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</si>
  <si>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</si>
  <si>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</si>
  <si>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</si>
  <si>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</si>
  <si>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</si>
  <si>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</si>
  <si>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</si>
  <si>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</si>
  <si>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</si>
  <si>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</si>
  <si>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</si>
  <si>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</si>
  <si>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</si>
  <si>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</si>
  <si>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</si>
  <si>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</si>
  <si>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</si>
  <si>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</si>
  <si>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</si>
  <si>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</si>
  <si>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</si>
  <si>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</si>
  <si>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</si>
  <si>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</si>
  <si>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</si>
  <si>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</si>
  <si>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</si>
  <si>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</si>
  <si>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</si>
  <si>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</si>
  <si>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</si>
  <si>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</si>
  <si>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</si>
  <si>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</si>
  <si>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</si>
  <si>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</si>
  <si>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</si>
  <si>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</si>
  <si>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</si>
  <si>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</si>
  <si>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</si>
  <si>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</si>
  <si>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</si>
  <si>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</si>
  <si>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</si>
  <si>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</si>
  <si>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</si>
  <si>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</si>
  <si>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</si>
  <si>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</si>
  <si>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</si>
  <si>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</si>
  <si>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</si>
  <si>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</si>
  <si>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</si>
  <si>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</si>
  <si>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</si>
  <si>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</si>
  <si>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</si>
  <si>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</si>
  <si>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</si>
  <si>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</si>
  <si>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</si>
  <si>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</si>
  <si>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</si>
  <si>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</si>
  <si>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</si>
  <si>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</si>
  <si>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</si>
  <si>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</si>
  <si>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</si>
  <si>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</si>
  <si>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</si>
  <si>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</si>
  <si>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</si>
  <si>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</si>
  <si>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</si>
  <si>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</si>
  <si>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</si>
  <si>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</si>
  <si>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</si>
  <si>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</si>
  <si>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</si>
  <si>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</si>
  <si>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</si>
  <si>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</si>
  <si>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</si>
  <si>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</si>
  <si>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</si>
  <si>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</si>
  <si>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</si>
  <si>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</si>
  <si>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</si>
  <si>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</si>
  <si>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</si>
  <si>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</si>
  <si>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</si>
  <si>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</si>
  <si>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</si>
  <si>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</si>
  <si>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</si>
  <si>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</si>
  <si>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</si>
  <si>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</si>
  <si>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</si>
  <si>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</si>
  <si>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</si>
  <si>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</si>
  <si>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</si>
  <si>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</si>
  <si>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</si>
  <si>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</si>
  <si>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</si>
  <si>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</si>
  <si>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</si>
  <si>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</si>
  <si>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</si>
  <si>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</si>
  <si>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</si>
  <si>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</si>
  <si>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</si>
  <si>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</si>
  <si>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</si>
  <si>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</si>
  <si>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</si>
  <si>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</si>
  <si>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</si>
  <si>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</si>
  <si>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</si>
  <si>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</si>
  <si>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</si>
  <si>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</si>
  <si>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</si>
  <si>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</si>
  <si>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</si>
  <si>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</si>
  <si>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</si>
  <si>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</si>
  <si>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</si>
  <si>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</si>
  <si>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</si>
  <si>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</si>
  <si>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</si>
  <si>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</si>
  <si>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</si>
  <si>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</si>
  <si>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</si>
  <si>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</si>
  <si>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</si>
  <si>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</si>
  <si>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</si>
  <si>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</si>
  <si>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</si>
  <si>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</si>
  <si>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</si>
  <si>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</si>
  <si>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</si>
  <si>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</si>
  <si>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</si>
  <si>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</si>
  <si>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</si>
  <si>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</si>
  <si>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</si>
  <si>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</si>
  <si>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</si>
  <si>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</si>
  <si>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</si>
  <si>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</si>
  <si>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</si>
  <si>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</si>
  <si>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</si>
  <si>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</si>
  <si>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</si>
  <si>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</si>
  <si>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</si>
  <si>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</si>
  <si>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</si>
  <si>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</si>
  <si>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</si>
  <si>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</si>
  <si>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</si>
  <si>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</si>
  <si>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</si>
  <si>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</si>
  <si>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</si>
  <si>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</si>
  <si>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</si>
  <si>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</si>
  <si>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</si>
  <si>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</si>
  <si>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</si>
  <si>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</si>
  <si>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</si>
  <si>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</si>
  <si>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</si>
  <si>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</si>
  <si>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</si>
  <si>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</si>
  <si>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</si>
  <si>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</si>
  <si>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</si>
  <si>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</si>
  <si>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</si>
  <si>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</si>
  <si>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</si>
  <si>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</si>
  <si>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</si>
  <si>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</si>
  <si>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</si>
  <si>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</si>
  <si>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</si>
  <si>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</si>
  <si>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</si>
  <si>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</si>
  <si>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</si>
  <si>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</si>
  <si>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</si>
  <si>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</si>
  <si>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</si>
  <si>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</si>
  <si>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</si>
  <si>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</si>
  <si>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</si>
  <si>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</si>
  <si>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</si>
  <si>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</si>
  <si>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</si>
  <si>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</si>
  <si>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</si>
  <si>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</si>
  <si>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</si>
  <si>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</si>
  <si>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</si>
  <si>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</si>
  <si>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</si>
  <si>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</si>
  <si>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</si>
  <si>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</si>
  <si>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</si>
  <si>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</si>
  <si>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</si>
  <si>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</si>
  <si>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</si>
  <si>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</si>
  <si>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</si>
  <si>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</si>
  <si>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</si>
  <si>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</si>
  <si>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</si>
  <si>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</si>
  <si>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</si>
  <si>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</si>
  <si>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</si>
  <si>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</si>
  <si>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</si>
  <si>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</si>
  <si>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</si>
  <si>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</si>
  <si>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</si>
  <si>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</si>
  <si>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</si>
  <si>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</si>
  <si>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</si>
  <si>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</si>
  <si>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</si>
  <si>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</si>
  <si>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</si>
  <si>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</si>
  <si>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</si>
  <si>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</si>
  <si>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</si>
  <si>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</si>
  <si>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</si>
  <si>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</si>
  <si>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</si>
  <si>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</si>
  <si>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</si>
  <si>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</si>
  <si>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</si>
  <si>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</si>
  <si>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</si>
  <si>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</si>
  <si>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</si>
  <si>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</si>
  <si>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</si>
  <si>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</si>
  <si>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</si>
  <si>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</si>
  <si>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</si>
  <si>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</si>
  <si>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</si>
  <si>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</si>
  <si>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</si>
  <si>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</si>
  <si>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</si>
  <si>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</si>
  <si>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</si>
  <si>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</si>
  <si>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</si>
  <si>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</si>
  <si>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</si>
  <si>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</si>
  <si>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</si>
  <si>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</si>
  <si>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</si>
  <si>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</si>
  <si>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</si>
  <si>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</si>
  <si>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</si>
  <si>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</si>
  <si>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</si>
  <si>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</si>
  <si>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</si>
  <si>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</si>
  <si>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</si>
  <si>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</si>
  <si>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</si>
  <si>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</si>
  <si>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</si>
  <si>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</si>
  <si>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</si>
  <si>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</si>
  <si>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</si>
  <si>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</si>
  <si>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</si>
  <si>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</si>
  <si>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</si>
  <si>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</si>
  <si>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</si>
  <si>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</si>
  <si>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</si>
  <si>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</si>
  <si>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</si>
  <si>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</si>
  <si>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</si>
  <si>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</si>
  <si>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</si>
  <si>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</si>
  <si>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</si>
  <si>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</si>
  <si>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</si>
  <si>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</si>
  <si>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</si>
  <si>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</si>
  <si>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</si>
  <si>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</si>
  <si>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</si>
  <si>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</si>
  <si>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</si>
  <si>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</si>
  <si>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</si>
  <si>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</si>
  <si>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</si>
  <si>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</si>
  <si>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</si>
  <si>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</si>
  <si>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</si>
  <si>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</si>
  <si>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</si>
  <si>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</si>
  <si>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</si>
  <si>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</si>
  <si>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</si>
  <si>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</si>
  <si>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</si>
  <si>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</si>
  <si>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</si>
  <si>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</si>
  <si>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</si>
  <si>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</si>
  <si>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</si>
  <si>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</si>
  <si>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</si>
  <si>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</si>
  <si>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</si>
  <si>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</si>
  <si>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</si>
  <si>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</si>
  <si>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</si>
  <si>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</si>
  <si>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</si>
  <si>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</si>
  <si>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</si>
  <si>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</si>
  <si>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</si>
  <si>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</si>
  <si>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</si>
  <si>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</si>
  <si>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</si>
  <si>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</si>
  <si>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</si>
  <si>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</si>
  <si>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</si>
  <si>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</si>
  <si>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</si>
  <si>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</si>
  <si>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</si>
  <si>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</si>
  <si>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</si>
  <si>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</si>
  <si>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</si>
  <si>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</si>
  <si>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</si>
  <si>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</si>
  <si>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</si>
  <si>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</si>
  <si>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</si>
  <si>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</si>
  <si>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</si>
  <si>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</si>
  <si>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</si>
  <si>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</si>
  <si>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</si>
  <si>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</si>
  <si>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</si>
  <si>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</si>
  <si>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</si>
  <si>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</si>
  <si>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</si>
  <si>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</si>
  <si>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</si>
  <si>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</si>
  <si>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</si>
  <si>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</si>
  <si>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</si>
  <si>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</si>
  <si>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</si>
  <si>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</si>
  <si>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</si>
  <si>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</si>
  <si>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</si>
  <si>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</si>
  <si>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</si>
  <si>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</si>
  <si>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</si>
  <si>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</si>
  <si>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</si>
  <si>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</si>
  <si>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</si>
  <si>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</si>
  <si>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</si>
  <si>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</si>
  <si>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</si>
  <si>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</si>
  <si>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</si>
  <si>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</si>
  <si>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</si>
  <si>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</si>
  <si>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</si>
  <si>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</si>
  <si>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</si>
  <si>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</si>
  <si>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</si>
  <si>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</si>
  <si>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</si>
  <si>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</si>
  <si>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</si>
  <si>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</si>
  <si>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</si>
  <si>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</si>
  <si>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</si>
  <si>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</si>
  <si>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</si>
  <si>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</si>
  <si>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</si>
  <si>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</si>
  <si>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</si>
  <si>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</si>
  <si>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</si>
  <si>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</si>
  <si>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</si>
  <si>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</si>
  <si>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</si>
  <si>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</si>
  <si>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</si>
  <si>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</si>
  <si>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</si>
  <si>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</si>
  <si>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</si>
  <si>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</si>
  <si>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</si>
  <si>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</si>
  <si>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</si>
  <si>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</si>
  <si>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</si>
  <si>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</si>
  <si>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</si>
  <si>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</si>
  <si>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</si>
  <si>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</si>
  <si>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</si>
  <si>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</si>
  <si>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</si>
  <si>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</si>
  <si>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</si>
  <si>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</si>
  <si>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</si>
  <si>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</si>
  <si>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</si>
  <si>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</si>
  <si>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</si>
  <si>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</si>
  <si>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</si>
  <si>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</si>
  <si>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</si>
  <si>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</si>
  <si>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</si>
  <si>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</si>
  <si>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</si>
  <si>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</si>
  <si>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</si>
  <si>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</si>
  <si>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</si>
  <si>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</si>
  <si>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</si>
  <si>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</si>
  <si>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</si>
  <si>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</si>
  <si>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</si>
  <si>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</si>
  <si>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</si>
  <si>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</si>
  <si>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</si>
  <si>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</si>
  <si>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</si>
  <si>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</si>
  <si>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</si>
  <si>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</si>
  <si>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</si>
  <si>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</si>
  <si>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</si>
  <si>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</si>
  <si>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</si>
  <si>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</si>
  <si>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</si>
  <si>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</si>
  <si>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</si>
  <si>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</si>
  <si>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</si>
  <si>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</si>
  <si>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</si>
  <si>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</si>
  <si>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</si>
  <si>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</si>
  <si>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</si>
  <si>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</si>
  <si>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</si>
  <si>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</si>
  <si>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</si>
  <si>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</si>
  <si>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</si>
  <si>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</si>
  <si>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</si>
  <si>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</si>
  <si>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</si>
  <si>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</si>
  <si>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</si>
  <si>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</si>
  <si>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</si>
  <si>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</si>
  <si>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</si>
  <si>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</si>
  <si>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</si>
  <si>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</si>
  <si>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</si>
  <si>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</si>
  <si>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</si>
  <si>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</si>
  <si>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</si>
  <si>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</si>
  <si>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</si>
  <si>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</si>
  <si>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</si>
  <si>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</si>
  <si>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</si>
  <si>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</si>
  <si>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</si>
  <si>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</si>
  <si>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</si>
  <si>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</si>
  <si>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</si>
  <si>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</si>
  <si>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</si>
  <si>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</si>
  <si>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</si>
  <si>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</si>
  <si>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</si>
  <si>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</si>
  <si>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</si>
  <si>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</si>
  <si>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</si>
  <si>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</si>
  <si>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</si>
  <si>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</si>
  <si>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</si>
  <si>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</si>
  <si>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</si>
  <si>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</si>
  <si>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</si>
  <si>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</si>
  <si>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</si>
  <si>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</si>
  <si>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</si>
  <si>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</si>
  <si>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</si>
  <si>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</si>
  <si>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</si>
  <si>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</si>
  <si>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</si>
  <si>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</si>
  <si>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</si>
  <si>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</si>
  <si>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</si>
  <si>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</si>
  <si>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</si>
  <si>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</si>
  <si>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</si>
  <si>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</si>
  <si>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</si>
  <si>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</si>
  <si>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</si>
  <si>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</si>
  <si>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</si>
  <si>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</si>
  <si>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</si>
  <si>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</si>
  <si>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</si>
  <si>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</si>
  <si>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</si>
  <si>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</si>
  <si>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</si>
  <si>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</si>
  <si>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</si>
  <si>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</si>
  <si>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</si>
  <si>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</si>
  <si>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</si>
  <si>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</si>
  <si>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</si>
  <si>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</si>
  <si>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</si>
  <si>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</si>
  <si>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</si>
  <si>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</si>
  <si>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</si>
  <si>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</si>
  <si>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</si>
  <si>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</si>
  <si>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</si>
  <si>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</si>
  <si>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</si>
  <si>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</si>
  <si>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</si>
  <si>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</si>
  <si>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</si>
  <si>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</si>
  <si>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</si>
  <si>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</si>
  <si>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</si>
  <si>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</si>
  <si>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</si>
  <si>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</si>
  <si>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</si>
  <si>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</si>
  <si>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</si>
  <si>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</si>
  <si>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</si>
  <si>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</si>
  <si>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</si>
  <si>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</si>
  <si>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</si>
  <si>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</si>
  <si>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</si>
  <si>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</si>
  <si>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</si>
  <si>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</si>
  <si>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</si>
  <si>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</si>
  <si>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</si>
  <si>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</si>
  <si>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</si>
  <si>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</si>
  <si>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</si>
  <si>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</si>
  <si>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</si>
  <si>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</si>
  <si>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</si>
  <si>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</si>
  <si>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</si>
  <si>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</si>
  <si>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</si>
  <si>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</si>
  <si>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</si>
  <si>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</si>
  <si>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</si>
  <si>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</si>
  <si>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</si>
  <si>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</si>
  <si>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</si>
  <si>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</si>
  <si>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</si>
  <si>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</si>
  <si>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</si>
  <si>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</si>
  <si>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</si>
  <si>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</si>
  <si>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</si>
  <si>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</si>
  <si>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</si>
  <si>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</si>
  <si>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</si>
  <si>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</si>
  <si>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</si>
  <si>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</si>
  <si>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</si>
  <si>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</si>
  <si>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</si>
  <si>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</si>
  <si>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</si>
  <si>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</si>
  <si>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</si>
  <si>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</si>
  <si>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</si>
  <si>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</si>
  <si>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</si>
  <si>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</si>
  <si>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</si>
  <si>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</si>
  <si>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</si>
  <si>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</si>
  <si>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</si>
  <si>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</si>
  <si>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</si>
  <si>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</si>
  <si>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</si>
  <si>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</si>
  <si>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</si>
  <si>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</si>
  <si>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</si>
  <si>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</si>
  <si>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</si>
  <si>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</si>
  <si>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</si>
  <si>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</si>
  <si>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</si>
  <si>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</si>
  <si>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</si>
  <si>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</si>
  <si>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</si>
  <si>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</si>
  <si>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</si>
  <si>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</si>
  <si>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</si>
  <si>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</si>
  <si>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</si>
  <si>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</si>
  <si>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</si>
  <si>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</si>
  <si>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</si>
  <si>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</si>
  <si>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</si>
  <si>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</si>
  <si>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</si>
  <si>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</si>
  <si>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</si>
  <si>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</si>
  <si>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</si>
  <si>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</si>
  <si>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</si>
  <si>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</si>
  <si>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</si>
  <si>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</si>
  <si>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</si>
  <si>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</si>
  <si>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</si>
  <si>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</si>
  <si>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</si>
  <si>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</si>
  <si>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</si>
  <si>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</si>
  <si>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</si>
  <si>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</si>
  <si>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</si>
  <si>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</si>
  <si>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</si>
  <si>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</si>
  <si>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</si>
  <si>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</si>
  <si>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</si>
  <si>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</si>
  <si>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</si>
  <si>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</si>
  <si>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</si>
  <si>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</si>
  <si>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</si>
  <si>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</si>
  <si>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</si>
  <si>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</si>
  <si>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</si>
  <si>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</si>
  <si>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</si>
  <si>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</si>
  <si>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</si>
  <si>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</si>
  <si>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</si>
  <si>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</si>
  <si>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</si>
  <si>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</si>
  <si>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</si>
  <si>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</si>
  <si>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</si>
  <si>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</si>
  <si>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</si>
  <si>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</si>
  <si>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</si>
  <si>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</si>
  <si>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</si>
  <si>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</si>
  <si>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</si>
  <si>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</si>
  <si>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</si>
  <si>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</si>
  <si>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</si>
  <si>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</si>
  <si>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</si>
  <si>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</si>
  <si>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</si>
  <si>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</si>
  <si>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</si>
  <si>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</si>
  <si>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</si>
  <si>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</si>
  <si>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</si>
  <si>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</si>
  <si>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</si>
  <si>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</si>
  <si>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</si>
  <si>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</si>
  <si>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</si>
  <si>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</si>
  <si>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</si>
  <si>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</si>
  <si>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</si>
  <si>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</si>
  <si>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</si>
  <si>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</si>
  <si>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</si>
  <si>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</si>
  <si>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</si>
  <si>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</si>
  <si>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</si>
  <si>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</si>
  <si>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</si>
  <si>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</si>
  <si>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</si>
  <si>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</si>
  <si>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</si>
  <si>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</si>
  <si>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</si>
  <si>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</si>
  <si>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</si>
  <si>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</si>
  <si>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</si>
  <si>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</si>
  <si>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</si>
  <si>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</si>
  <si>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</si>
  <si>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</si>
  <si>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</si>
  <si>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</si>
  <si>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</si>
  <si>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</si>
  <si>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</si>
  <si>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</si>
  <si>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</si>
  <si>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</si>
  <si>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</si>
  <si>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</si>
  <si>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</si>
  <si>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</si>
  <si>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</si>
  <si>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</si>
  <si>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</si>
  <si>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</si>
  <si>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</si>
  <si>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</si>
  <si>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</si>
  <si>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</si>
  <si>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</si>
  <si>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</si>
  <si>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</si>
  <si>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</si>
  <si>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</si>
  <si>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</si>
  <si>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</si>
  <si>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</si>
  <si>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</si>
  <si>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</si>
  <si>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</si>
  <si>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</si>
  <si>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</si>
  <si>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</si>
  <si>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</si>
  <si>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</si>
  <si>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</si>
  <si>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</si>
  <si>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</si>
  <si>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</si>
  <si>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</si>
  <si>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</si>
  <si>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</si>
  <si>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</si>
  <si>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</si>
  <si>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</si>
  <si>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</si>
  <si>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</si>
  <si>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</si>
  <si>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</si>
  <si>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</si>
  <si>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</si>
  <si>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</si>
  <si>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</si>
  <si>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</si>
  <si>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</si>
  <si>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</si>
  <si>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</si>
  <si>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</si>
  <si>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</si>
  <si>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</si>
  <si>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</si>
  <si>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</si>
  <si>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</si>
  <si>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</si>
  <si>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</si>
  <si>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</si>
  <si>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</si>
  <si>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</si>
  <si>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</si>
  <si>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</si>
  <si>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</si>
  <si>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</si>
  <si>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</si>
  <si>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</si>
  <si>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</si>
  <si>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</si>
  <si>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</si>
  <si>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</si>
  <si>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</si>
  <si>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</si>
  <si>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</si>
  <si>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</si>
  <si>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</si>
  <si>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</si>
  <si>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</si>
  <si>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</si>
  <si>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</si>
  <si>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</si>
  <si>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</si>
  <si>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</si>
  <si>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</si>
  <si>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</si>
  <si>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</si>
  <si>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</si>
  <si>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</si>
  <si>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</si>
  <si>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</si>
  <si>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</si>
  <si>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</si>
  <si>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</si>
  <si>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</si>
  <si>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</si>
  <si>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</si>
  <si>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</si>
  <si>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</si>
  <si>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</si>
  <si>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</si>
  <si>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</si>
  <si>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</si>
  <si>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</si>
  <si>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</si>
  <si>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</si>
  <si>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</si>
  <si>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</si>
  <si>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</si>
  <si>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</si>
  <si>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</si>
  <si>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</si>
  <si>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</si>
  <si>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</si>
  <si>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</si>
  <si>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</si>
  <si>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</si>
  <si>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</si>
  <si>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</si>
  <si>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</si>
  <si>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</si>
  <si>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</si>
  <si>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</si>
  <si>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</si>
  <si>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</si>
  <si>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</si>
  <si>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</si>
  <si>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</si>
  <si>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</si>
  <si>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</si>
  <si>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</si>
  <si>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</si>
  <si>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</si>
  <si>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</si>
  <si>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</si>
  <si>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</si>
  <si>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</si>
  <si>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</si>
  <si>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</si>
  <si>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</si>
  <si>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</si>
  <si>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</si>
  <si>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</si>
  <si>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</si>
  <si>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</si>
  <si>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</si>
  <si>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</si>
  <si>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</si>
  <si>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</si>
  <si>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</si>
  <si>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</si>
  <si>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</si>
  <si>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</si>
  <si>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</si>
  <si>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</si>
  <si>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</si>
  <si>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</si>
  <si>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</si>
  <si>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</si>
  <si>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</si>
  <si>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</si>
  <si>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</si>
  <si>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</si>
  <si>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</si>
  <si>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</si>
  <si>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</si>
  <si>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</si>
  <si>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</si>
  <si>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</si>
  <si>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</si>
  <si>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</si>
  <si>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</si>
  <si>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</si>
  <si>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</si>
  <si>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</si>
  <si>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</si>
  <si>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</si>
  <si>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</si>
  <si>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</si>
  <si>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</si>
  <si>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</si>
  <si>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</si>
  <si>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</si>
  <si>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</si>
  <si>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</si>
  <si>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</si>
  <si>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</si>
  <si>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</si>
  <si>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</si>
  <si>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</si>
  <si>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</si>
  <si>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</si>
  <si>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</si>
  <si>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</si>
  <si>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</si>
  <si>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</si>
  <si>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</si>
  <si>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</si>
  <si>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</si>
  <si>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</si>
  <si>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</si>
  <si>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</si>
  <si>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</si>
  <si>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</si>
  <si>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</si>
  <si>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</si>
  <si>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</si>
  <si>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</si>
  <si>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</si>
  <si>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</si>
  <si>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</si>
  <si>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</si>
  <si>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</si>
  <si>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</si>
  <si>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</si>
  <si>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</si>
  <si>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</si>
  <si>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</si>
  <si>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</si>
  <si>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</si>
  <si>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</si>
  <si>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</si>
  <si>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</si>
  <si>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</si>
  <si>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</si>
  <si>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</si>
  <si>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</si>
  <si>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</si>
  <si>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</si>
  <si>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</si>
  <si>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</si>
  <si>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</si>
  <si>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</si>
  <si>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</si>
  <si>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</si>
  <si>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</si>
  <si>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</si>
  <si>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</si>
  <si>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</si>
  <si>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</si>
  <si>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</si>
  <si>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</si>
  <si>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</si>
  <si>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</si>
  <si>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</si>
  <si>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</si>
  <si>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</si>
  <si>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</si>
  <si>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</si>
  <si>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</si>
  <si>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</si>
  <si>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</si>
  <si>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</si>
  <si>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</si>
  <si>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</si>
  <si>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</si>
  <si>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</si>
  <si>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</si>
  <si>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</si>
  <si>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</si>
  <si>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</si>
  <si>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</si>
  <si>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</si>
  <si>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</si>
  <si>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</si>
  <si>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</si>
  <si>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</si>
  <si>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</si>
  <si>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</si>
  <si>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</si>
  <si>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</si>
  <si>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</si>
  <si>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</si>
  <si>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</si>
  <si>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</si>
  <si>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</si>
  <si>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</si>
  <si>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</si>
  <si>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</si>
  <si>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</si>
  <si>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</si>
  <si>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</si>
  <si>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</si>
  <si>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</si>
  <si>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</si>
  <si>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</si>
  <si>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</si>
  <si>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</si>
  <si>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</si>
  <si>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</si>
  <si>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</si>
  <si>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</si>
  <si>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</si>
  <si>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</si>
  <si>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</si>
  <si>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</si>
  <si>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</si>
  <si>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</si>
  <si>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</si>
  <si>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</si>
  <si>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</si>
  <si>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</si>
  <si>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</si>
  <si>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</si>
  <si>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</si>
  <si>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</si>
  <si>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</si>
  <si>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</si>
  <si>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</si>
  <si>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</si>
  <si>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</si>
  <si>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</si>
  <si>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</si>
  <si>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</si>
  <si>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</si>
  <si>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</si>
  <si>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</si>
  <si>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</si>
  <si>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</si>
  <si>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</si>
  <si>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</si>
  <si>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</si>
  <si>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</si>
  <si>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</si>
  <si>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</si>
  <si>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</si>
  <si>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</si>
  <si>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</si>
  <si>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</si>
  <si>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</si>
  <si>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</si>
  <si>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</si>
  <si>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</si>
  <si>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</si>
  <si>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</si>
  <si>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</si>
  <si>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</si>
  <si>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</si>
  <si>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</si>
  <si>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</si>
  <si>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</si>
  <si>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</si>
  <si>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</si>
  <si>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</si>
  <si>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</si>
  <si>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</si>
  <si>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</si>
  <si>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</si>
  <si>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</si>
  <si>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</si>
  <si>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</si>
  <si>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</si>
  <si>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</si>
  <si>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</si>
  <si>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</si>
  <si>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</si>
  <si>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</si>
  <si>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</si>
  <si>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</si>
  <si>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</si>
  <si>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</si>
  <si>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</si>
  <si>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</si>
  <si>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</si>
  <si>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</si>
  <si>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</si>
  <si>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</si>
  <si>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</si>
  <si>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</si>
  <si>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</si>
  <si>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</si>
  <si>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</si>
  <si>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</si>
  <si>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</si>
  <si>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</si>
  <si>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</si>
  <si>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</si>
  <si>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</si>
  <si>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</si>
  <si>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</si>
  <si>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</si>
  <si>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</si>
  <si>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</si>
  <si>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</si>
  <si>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</si>
  <si>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</si>
  <si>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</si>
  <si>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</si>
  <si>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</si>
  <si>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</si>
  <si>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</si>
  <si>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</si>
  <si>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</si>
  <si>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</si>
  <si>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</si>
  <si>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</si>
  <si>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</si>
  <si>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</si>
  <si>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</si>
  <si>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</si>
  <si>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</si>
  <si>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</si>
  <si>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</si>
  <si>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</si>
  <si>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</si>
  <si>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</si>
  <si>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</si>
  <si>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</si>
  <si>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</si>
  <si>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</si>
  <si>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</si>
  <si>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</si>
  <si>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</si>
  <si>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</si>
  <si>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</si>
  <si>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</si>
  <si>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</si>
  <si>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</si>
  <si>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</si>
  <si>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</si>
  <si>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</si>
  <si>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</si>
  <si>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</si>
  <si>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</si>
  <si>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</si>
  <si>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</si>
  <si>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</si>
  <si>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</si>
  <si>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</si>
  <si>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</si>
  <si>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</si>
  <si>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</si>
  <si>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</si>
  <si>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</si>
  <si>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</si>
  <si>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</si>
  <si>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</si>
  <si>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</si>
  <si>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</si>
  <si>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</si>
  <si>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</si>
  <si>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</si>
  <si>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</si>
  <si>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</si>
  <si>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</si>
  <si>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</si>
  <si>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</si>
  <si>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</si>
  <si>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</si>
  <si>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</si>
  <si>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</si>
  <si>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</si>
  <si>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</si>
  <si>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</si>
  <si>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</si>
  <si>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</si>
  <si>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</si>
  <si>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</si>
  <si>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</si>
  <si>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</si>
  <si>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</si>
  <si>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</si>
  <si>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</si>
  <si>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</si>
  <si>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</si>
  <si>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</si>
  <si>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</si>
  <si>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</si>
  <si>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</si>
  <si>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</si>
  <si>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</si>
  <si>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</si>
  <si>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</si>
  <si>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</si>
  <si>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</si>
  <si>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</si>
  <si>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</si>
  <si>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</si>
  <si>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</si>
  <si>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</si>
  <si>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</si>
  <si>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</si>
  <si>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</si>
  <si>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</si>
  <si>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</si>
  <si>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</si>
  <si>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</si>
  <si>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</si>
  <si>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</si>
  <si>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</si>
  <si>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</si>
  <si>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</si>
  <si>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</si>
  <si>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</si>
  <si>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</si>
  <si>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</si>
  <si>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</si>
  <si>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</si>
  <si>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</si>
  <si>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</si>
  <si>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</si>
  <si>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</si>
  <si>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</si>
  <si>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</si>
  <si>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</si>
  <si>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</si>
  <si>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</si>
  <si>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</si>
  <si>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</si>
  <si>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</si>
  <si>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</si>
  <si>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</si>
  <si>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</si>
  <si>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</si>
  <si>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</si>
  <si>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</si>
  <si>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</si>
  <si>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</si>
  <si>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</si>
  <si>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</si>
  <si>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</si>
  <si>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</si>
  <si>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</si>
  <si>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</si>
  <si>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</si>
  <si>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</si>
  <si>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</si>
  <si>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</si>
  <si>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</si>
  <si>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</si>
  <si>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</si>
  <si>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</si>
  <si>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</si>
  <si>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</si>
  <si>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</si>
  <si>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</si>
  <si>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</si>
  <si>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</si>
  <si>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</si>
  <si>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</si>
  <si>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</si>
  <si>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</si>
  <si>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</si>
  <si>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</si>
  <si>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</si>
  <si>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</si>
  <si>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</si>
  <si>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</si>
  <si>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</si>
  <si>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</si>
  <si>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</si>
  <si>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</si>
  <si>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</si>
  <si>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</si>
  <si>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</si>
  <si>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</si>
  <si>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</si>
  <si>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</si>
  <si>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</si>
  <si>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</si>
  <si>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</si>
  <si>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</si>
  <si>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</si>
  <si>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</si>
  <si>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</si>
  <si>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</si>
  <si>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</si>
  <si>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</si>
  <si>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</si>
  <si>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</si>
  <si>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</si>
  <si>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</si>
  <si>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</si>
  <si>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</si>
  <si>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</si>
  <si>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</si>
  <si>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</si>
  <si>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</si>
  <si>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</si>
  <si>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</si>
  <si>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</si>
  <si>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</si>
  <si>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</si>
  <si>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</si>
  <si>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</si>
  <si>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</si>
  <si>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</si>
  <si>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</si>
  <si>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</si>
  <si>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</si>
  <si>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</si>
  <si>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</si>
  <si>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</si>
  <si>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</si>
  <si>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</si>
  <si>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</si>
  <si>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</si>
  <si>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</si>
  <si>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</si>
  <si>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</si>
  <si>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</si>
  <si>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</si>
  <si>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</si>
  <si>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</si>
  <si>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</si>
  <si>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</si>
  <si>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</si>
  <si>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</si>
  <si>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</si>
  <si>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</si>
  <si>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</si>
  <si>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</si>
  <si>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</si>
  <si>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</si>
  <si>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</si>
  <si>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</si>
  <si>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</si>
  <si>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</si>
  <si>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</si>
  <si>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</si>
  <si>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</si>
  <si>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</si>
  <si>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</si>
  <si>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</si>
  <si>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</si>
  <si>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</si>
  <si>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</si>
  <si>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</si>
  <si>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</si>
  <si>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</si>
  <si>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</si>
  <si>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</si>
  <si>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</si>
  <si>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</si>
  <si>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</si>
  <si>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</si>
  <si>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</si>
  <si>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</si>
  <si>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</si>
  <si>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</si>
  <si>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</si>
  <si>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</si>
  <si>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</si>
  <si>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</si>
  <si>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</si>
  <si>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</si>
  <si>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</si>
  <si>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</si>
  <si>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</si>
  <si>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</si>
  <si>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</si>
  <si>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</si>
  <si>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</si>
  <si>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</si>
  <si>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</si>
  <si>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</si>
  <si>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</si>
  <si>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</si>
  <si>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</si>
  <si>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</si>
  <si>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</si>
  <si>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</si>
  <si>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</si>
  <si>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</si>
  <si>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</si>
  <si>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</si>
  <si>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</si>
  <si>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</si>
  <si>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</si>
  <si>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</si>
  <si>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</si>
  <si>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</si>
  <si>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</si>
  <si>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</si>
  <si>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</si>
  <si>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</si>
  <si>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</si>
  <si>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</si>
  <si>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</si>
  <si>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</si>
  <si>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</si>
  <si>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</si>
  <si>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</si>
  <si>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</si>
  <si>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</si>
  <si>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</si>
  <si>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</si>
  <si>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</si>
  <si>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</si>
  <si>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</si>
  <si>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</si>
  <si>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</si>
  <si>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</si>
  <si>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</si>
  <si>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</si>
  <si>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</si>
  <si>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</si>
  <si>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</si>
  <si>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</si>
  <si>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</si>
  <si>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</si>
  <si>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</si>
  <si>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</si>
  <si>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</si>
  <si>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</si>
  <si>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</si>
  <si>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</si>
  <si>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</si>
  <si>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</si>
  <si>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</si>
  <si>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</si>
  <si>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</si>
  <si>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</si>
  <si>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</si>
  <si>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</si>
  <si>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</si>
  <si>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</si>
  <si>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</si>
  <si>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</si>
  <si>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</si>
  <si>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</si>
  <si>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</si>
  <si>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</si>
  <si>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</si>
  <si>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</si>
  <si>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</si>
  <si>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</si>
  <si>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</si>
  <si>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</si>
  <si>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</si>
  <si>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</si>
  <si>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</si>
  <si>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</si>
  <si>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</si>
  <si>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</si>
  <si>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</si>
  <si>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</si>
  <si>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</si>
  <si>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</si>
  <si>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</si>
  <si>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</si>
  <si>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</si>
  <si>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</si>
  <si>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</si>
  <si>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</si>
  <si>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</si>
  <si>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</si>
  <si>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</si>
  <si>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</si>
  <si>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</si>
  <si>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</si>
  <si>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</si>
  <si>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</si>
  <si>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</si>
  <si>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</si>
  <si>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</si>
  <si>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</si>
  <si>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</si>
  <si>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</si>
  <si>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</si>
  <si>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</si>
  <si>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</si>
  <si>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</si>
  <si>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</si>
  <si>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</si>
  <si>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</si>
  <si>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</si>
  <si>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</si>
  <si>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</si>
  <si>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</si>
  <si>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</si>
  <si>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</si>
  <si>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</si>
  <si>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</si>
  <si>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</si>
  <si>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</si>
  <si>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</si>
  <si>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</si>
  <si>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</si>
  <si>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</si>
  <si>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</si>
  <si>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</si>
  <si>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</si>
  <si>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</si>
  <si>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</si>
  <si>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</si>
  <si>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</si>
  <si>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</si>
  <si>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</si>
  <si>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</si>
  <si>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</si>
  <si>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</si>
  <si>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</si>
  <si>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</si>
  <si>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</si>
  <si>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</si>
  <si>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</si>
  <si>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</si>
  <si>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</si>
  <si>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</si>
  <si>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</si>
  <si>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</si>
  <si>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</si>
  <si>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</si>
  <si>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</si>
  <si>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</si>
  <si>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</si>
  <si>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</si>
  <si>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</si>
  <si>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</si>
  <si>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</si>
  <si>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</si>
  <si>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</si>
  <si>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</si>
  <si>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</si>
  <si>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</si>
  <si>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</si>
  <si>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</si>
  <si>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</si>
  <si>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</si>
  <si>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</si>
  <si>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</si>
  <si>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</si>
  <si>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</si>
  <si>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</si>
  <si>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</si>
  <si>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</si>
  <si>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</si>
  <si>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</si>
  <si>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</si>
  <si>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</si>
  <si>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</si>
  <si>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</si>
  <si>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</si>
  <si>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</si>
  <si>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</si>
  <si>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</si>
  <si>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</si>
  <si>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</si>
  <si>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</si>
  <si>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</si>
  <si>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</si>
  <si>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</si>
  <si>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</si>
  <si>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</si>
  <si>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</si>
  <si>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</si>
  <si>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</si>
  <si>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</si>
  <si>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</si>
  <si>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</si>
  <si>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</si>
  <si>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</si>
  <si>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</si>
  <si>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</si>
  <si>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</si>
  <si>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</si>
  <si>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</si>
  <si>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</si>
  <si>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</si>
  <si>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</si>
  <si>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</si>
  <si>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</si>
  <si>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</si>
  <si>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</si>
  <si>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</si>
  <si>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</si>
  <si>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</si>
  <si>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</si>
  <si>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</si>
  <si>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</si>
  <si>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</si>
  <si>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</si>
  <si>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</si>
  <si>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</si>
  <si>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</si>
  <si>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</si>
  <si>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</si>
  <si>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</si>
  <si>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</si>
  <si>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</si>
  <si>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</si>
  <si>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</si>
  <si>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</si>
  <si>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</si>
  <si>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</si>
  <si>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</si>
  <si>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</si>
  <si>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</si>
  <si>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</si>
  <si>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</si>
  <si>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</si>
  <si>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</si>
  <si>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</si>
  <si>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</si>
  <si>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</si>
  <si>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</si>
  <si>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</si>
  <si>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</si>
  <si>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</si>
  <si>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</si>
  <si>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</si>
  <si>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</si>
  <si>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</si>
  <si>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</si>
  <si>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</si>
  <si>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</si>
  <si>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</si>
  <si>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</si>
  <si>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</si>
  <si>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</si>
  <si>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</si>
  <si>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</si>
  <si>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</si>
  <si>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</si>
  <si>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</si>
  <si>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</si>
  <si>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</si>
  <si>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</si>
  <si>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</si>
  <si>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</si>
  <si>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</si>
  <si>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</si>
  <si>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</si>
  <si>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</si>
  <si>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</si>
  <si>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</si>
  <si>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</si>
  <si>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</si>
  <si>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</si>
  <si>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</si>
  <si>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</si>
  <si>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</si>
  <si>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</si>
  <si>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</si>
  <si>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</si>
  <si>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</si>
  <si>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</si>
  <si>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</si>
  <si>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</si>
  <si>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</si>
  <si>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</si>
  <si>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</si>
  <si>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</si>
  <si>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</si>
  <si>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</si>
  <si>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</si>
  <si>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</si>
  <si>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</si>
  <si>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</si>
  <si>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</si>
  <si>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</si>
  <si>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</si>
  <si>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</si>
  <si>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</si>
  <si>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</si>
  <si>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</si>
  <si>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</si>
  <si>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</si>
  <si>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</si>
  <si>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</si>
  <si>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</si>
  <si>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</si>
  <si>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</si>
  <si>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</si>
  <si>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</si>
  <si>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</si>
  <si>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</si>
  <si>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</si>
  <si>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</si>
  <si>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</si>
  <si>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</si>
  <si>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</si>
  <si>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</si>
  <si>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</si>
  <si>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</si>
  <si>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</si>
  <si>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</si>
  <si>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</si>
  <si>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</si>
  <si>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</si>
  <si>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</si>
  <si>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</si>
  <si>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</si>
  <si>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</si>
  <si>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</si>
  <si>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</si>
  <si>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</si>
  <si>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</si>
  <si>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</si>
  <si>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</si>
  <si>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</si>
  <si>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</si>
  <si>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</si>
  <si>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</si>
  <si>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</si>
  <si>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</si>
  <si>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</si>
  <si>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</si>
  <si>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</si>
  <si>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</si>
  <si>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</si>
  <si>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</si>
  <si>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</si>
  <si>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</si>
  <si>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</si>
  <si>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</si>
  <si>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</si>
  <si>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</si>
  <si>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</si>
  <si>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</si>
  <si>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</si>
  <si>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</si>
  <si>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</si>
  <si>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</si>
  <si>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</si>
  <si>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</si>
  <si>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</si>
  <si>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</si>
  <si>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</si>
  <si>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</si>
  <si>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</si>
  <si>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</si>
  <si>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</si>
  <si>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</si>
  <si>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</si>
  <si>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</si>
  <si>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</si>
  <si>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</si>
  <si>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</si>
  <si>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</si>
  <si>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</si>
  <si>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</si>
  <si>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</si>
  <si>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</si>
  <si>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</si>
  <si>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</si>
  <si>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</si>
  <si>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</si>
  <si>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</si>
  <si>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</si>
  <si>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</si>
  <si>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</si>
  <si>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</si>
  <si>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</si>
  <si>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</si>
  <si>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</si>
  <si>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</si>
  <si>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</si>
  <si>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</si>
  <si>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</si>
  <si>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</si>
  <si>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</si>
  <si>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</si>
  <si>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</si>
  <si>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</si>
  <si>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</si>
  <si>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</si>
  <si>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</si>
  <si>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</si>
  <si>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</si>
  <si>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</si>
  <si>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</si>
  <si>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</si>
  <si>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</si>
  <si>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</si>
  <si>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</si>
  <si>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</si>
  <si>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</si>
  <si>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</si>
  <si>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</si>
  <si>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</si>
  <si>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</si>
  <si>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</si>
  <si>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</si>
  <si>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</si>
  <si>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</si>
  <si>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</si>
  <si>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</si>
  <si>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</si>
  <si>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</si>
  <si>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</si>
  <si>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</si>
  <si>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</si>
  <si>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</si>
  <si>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</si>
  <si>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</si>
  <si>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</si>
  <si>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</si>
  <si>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</si>
  <si>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</si>
  <si>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</si>
  <si>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</si>
  <si>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</si>
  <si>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</si>
  <si>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</si>
  <si>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</si>
  <si>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</si>
  <si>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</si>
  <si>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</si>
  <si>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</si>
  <si>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</si>
  <si>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</si>
  <si>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</si>
  <si>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</si>
  <si>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</si>
  <si>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</si>
  <si>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</si>
  <si>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</si>
  <si>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</si>
  <si>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</si>
  <si>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</si>
  <si>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</si>
  <si>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</si>
  <si>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</si>
  <si>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</si>
  <si>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</si>
  <si>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</si>
  <si>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</si>
  <si>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</si>
  <si>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</si>
  <si>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</si>
  <si>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</si>
  <si>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</si>
  <si>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</si>
  <si>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</si>
  <si>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</si>
  <si>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</si>
  <si>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</si>
  <si>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</si>
  <si>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</si>
  <si>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</si>
  <si>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</si>
  <si>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</si>
  <si>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</si>
  <si>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</si>
  <si>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</si>
  <si>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</si>
  <si>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</si>
  <si>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</si>
  <si>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</si>
  <si>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</si>
  <si>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</si>
  <si>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</si>
  <si>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</si>
  <si>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</si>
  <si>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</si>
  <si>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</si>
  <si>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</si>
  <si>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</si>
  <si>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</si>
  <si>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</si>
  <si>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</si>
  <si>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</si>
  <si>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</si>
  <si>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</si>
  <si>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</si>
  <si>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</si>
  <si>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</si>
  <si>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</si>
  <si>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</si>
  <si>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</si>
  <si>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</si>
  <si>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</si>
  <si>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</si>
  <si>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</si>
  <si>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</si>
  <si>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</si>
  <si>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</si>
  <si>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</si>
  <si>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</si>
  <si>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</si>
  <si>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</si>
  <si>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</si>
  <si>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</si>
  <si>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</si>
  <si>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</si>
  <si>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</si>
  <si>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</si>
  <si>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</si>
  <si>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</si>
  <si>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</si>
  <si>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</si>
  <si>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</si>
  <si>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</si>
  <si>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</si>
  <si>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</si>
  <si>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</si>
  <si>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</si>
  <si>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</si>
  <si>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</si>
  <si>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</si>
  <si>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</si>
  <si>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</si>
  <si>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</si>
  <si>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</si>
  <si>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</si>
  <si>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</si>
  <si>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</si>
  <si>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</si>
  <si>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</si>
  <si>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</si>
  <si>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</si>
  <si>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</si>
  <si>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</si>
  <si>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</si>
  <si>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</si>
  <si>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</si>
  <si>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</si>
  <si>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</si>
  <si>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</si>
  <si>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</si>
  <si>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</si>
  <si>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</si>
  <si>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</si>
  <si>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</si>
  <si>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</si>
  <si>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</si>
  <si>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</si>
  <si>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</si>
  <si>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</si>
  <si>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</si>
  <si>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</si>
  <si>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</si>
  <si>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</si>
  <si>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</si>
  <si>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</si>
  <si>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</si>
  <si>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</si>
  <si>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</si>
  <si>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</si>
  <si>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</si>
  <si>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</si>
  <si>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</si>
  <si>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</si>
  <si>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</si>
  <si>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</si>
  <si>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</si>
  <si>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</si>
  <si>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</si>
  <si>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</si>
  <si>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</si>
  <si>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</si>
  <si>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</si>
  <si>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</si>
  <si>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</si>
  <si>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</si>
  <si>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</si>
  <si>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</si>
  <si>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</si>
  <si>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</si>
  <si>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</si>
  <si>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</si>
  <si>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</si>
  <si>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</si>
  <si>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</si>
  <si>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</si>
  <si>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</si>
  <si>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</si>
  <si>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</si>
  <si>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</si>
  <si>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</si>
  <si>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</si>
  <si>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</si>
  <si>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</si>
  <si>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</si>
  <si>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</si>
  <si>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</si>
  <si>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</si>
  <si>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</si>
  <si>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</si>
  <si>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</si>
  <si>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</si>
  <si>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</si>
  <si>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</si>
  <si>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</si>
  <si>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</si>
  <si>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</si>
  <si>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</si>
  <si>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</si>
  <si>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</si>
  <si>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</si>
  <si>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</si>
  <si>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</si>
  <si>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</si>
  <si>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</si>
  <si>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</si>
  <si>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</si>
  <si>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</si>
  <si>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</si>
  <si>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</si>
  <si>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</si>
  <si>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</si>
  <si>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</si>
  <si>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</si>
  <si>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</si>
  <si>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</si>
  <si>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</si>
  <si>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</si>
  <si>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</si>
  <si>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</si>
  <si>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</si>
  <si>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</si>
  <si>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</si>
  <si>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</si>
  <si>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</si>
  <si>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</si>
  <si>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</si>
  <si>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</si>
  <si>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</si>
  <si>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</si>
  <si>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</si>
  <si>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</si>
  <si>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</si>
  <si>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</si>
  <si>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</si>
  <si>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</si>
  <si>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</si>
  <si>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</si>
  <si>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</si>
  <si>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</si>
  <si>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</si>
  <si>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</si>
  <si>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</si>
  <si>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</si>
  <si>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</si>
  <si>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</si>
  <si>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</si>
  <si>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</si>
  <si>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</si>
  <si>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</si>
  <si>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</si>
  <si>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</si>
  <si>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</si>
  <si>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</si>
  <si>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</si>
  <si>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</si>
  <si>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</si>
  <si>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</si>
  <si>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</si>
  <si>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</si>
  <si>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</si>
  <si>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</si>
  <si>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</si>
  <si>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</si>
  <si>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</si>
  <si>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</si>
  <si>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</si>
  <si>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</si>
  <si>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</si>
  <si>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</si>
  <si>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</si>
  <si>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</si>
  <si>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</si>
  <si>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</si>
  <si>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</si>
  <si>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</si>
  <si>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</si>
  <si>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</si>
  <si>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</si>
  <si>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</si>
  <si>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</si>
  <si>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</si>
  <si>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</si>
  <si>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</si>
  <si>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</si>
  <si>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</si>
  <si>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</si>
  <si>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</si>
  <si>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</si>
  <si>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</si>
  <si>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</si>
  <si>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</si>
  <si>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</si>
  <si>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</si>
  <si>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</si>
  <si>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</si>
  <si>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</si>
  <si>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</si>
  <si>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</si>
  <si>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</si>
  <si>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</si>
  <si>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</si>
  <si>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</si>
  <si>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</si>
  <si>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</si>
  <si>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</si>
  <si>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</si>
  <si>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</si>
  <si>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</si>
  <si>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</si>
  <si>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</si>
  <si>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</si>
  <si>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</si>
  <si>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</si>
  <si>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</si>
  <si>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</si>
  <si>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</si>
  <si>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</si>
  <si>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</si>
  <si>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</si>
  <si>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</si>
  <si>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</si>
  <si>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</si>
  <si>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</si>
  <si>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</si>
  <si>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</si>
  <si>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</si>
  <si>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</si>
  <si>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</si>
  <si>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</si>
  <si>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</si>
  <si>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</si>
  <si>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</si>
  <si>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</si>
  <si>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</si>
  <si>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</si>
  <si>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</si>
  <si>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</si>
  <si>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</si>
  <si>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</si>
  <si>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</si>
  <si>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</si>
  <si>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</si>
  <si>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</si>
  <si>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</si>
  <si>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</si>
  <si>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</si>
  <si>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</si>
  <si>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</si>
  <si>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</si>
  <si>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</si>
  <si>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</si>
  <si>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</si>
  <si>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</si>
  <si>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</si>
  <si>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</si>
  <si>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</si>
  <si>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</si>
  <si>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</si>
  <si>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</si>
  <si>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</si>
  <si>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</si>
  <si>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</si>
  <si>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</si>
  <si>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</si>
  <si>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</si>
  <si>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</si>
  <si>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</si>
  <si>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</si>
  <si>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</si>
  <si>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</si>
  <si>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</si>
  <si>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</si>
  <si>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</si>
  <si>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</si>
  <si>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</si>
  <si>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</si>
  <si>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</si>
  <si>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</si>
  <si>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</si>
  <si>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</si>
  <si>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</si>
  <si>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</si>
  <si>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</si>
  <si>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</si>
  <si>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</si>
  <si>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</si>
  <si>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</si>
  <si>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</si>
  <si>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</si>
  <si>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</si>
  <si>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</si>
  <si>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</si>
  <si>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</si>
  <si>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</si>
  <si>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</si>
  <si>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</si>
  <si>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</si>
  <si>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</si>
  <si>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</si>
  <si>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</si>
  <si>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</si>
  <si>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</si>
  <si>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</si>
  <si>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</si>
  <si>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</si>
  <si>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</si>
  <si>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</si>
  <si>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</si>
  <si>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</si>
  <si>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</si>
  <si>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</si>
  <si>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</si>
  <si>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</si>
  <si>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</si>
  <si>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</si>
  <si>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</si>
  <si>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</si>
  <si>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</si>
  <si>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</si>
  <si>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</si>
  <si>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</si>
  <si>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</si>
  <si>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</si>
  <si>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</si>
  <si>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</si>
  <si>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</si>
  <si>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</si>
  <si>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</si>
  <si>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</si>
  <si>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</si>
  <si>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</si>
  <si>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</si>
  <si>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</si>
  <si>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</si>
  <si>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</si>
  <si>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</si>
  <si>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</si>
  <si>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</si>
  <si>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</si>
  <si>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</si>
  <si>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</si>
  <si>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</si>
  <si>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</si>
  <si>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</si>
  <si>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</si>
  <si>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</si>
  <si>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</si>
  <si>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</si>
  <si>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</si>
  <si>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</si>
  <si>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</si>
  <si>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</si>
  <si>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</si>
  <si>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</si>
  <si>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</si>
  <si>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</si>
  <si>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</si>
  <si>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</si>
  <si>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</si>
  <si>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</si>
  <si>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</si>
  <si>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</si>
  <si>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</si>
  <si>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</si>
  <si>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</si>
  <si>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</si>
  <si>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</si>
  <si>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</si>
  <si>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</si>
  <si>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</si>
  <si>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</si>
  <si>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</si>
  <si>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</si>
  <si>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</si>
  <si>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</si>
  <si>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</si>
  <si>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</si>
  <si>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</si>
  <si>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</si>
  <si>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</si>
  <si>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</si>
  <si>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</si>
  <si>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</si>
  <si>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</si>
  <si>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</si>
  <si>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</si>
  <si>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</si>
  <si>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</si>
  <si>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</si>
  <si>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</si>
  <si>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</si>
  <si>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</si>
  <si>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</si>
  <si>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</si>
  <si>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</si>
  <si>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</si>
  <si>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</si>
  <si>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</si>
  <si>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</si>
  <si>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</si>
  <si>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</si>
  <si>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</si>
  <si>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</si>
  <si>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</si>
  <si>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</si>
  <si>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</si>
  <si>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</si>
  <si>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</si>
  <si>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</si>
  <si>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</si>
  <si>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</si>
  <si>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</si>
  <si>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</si>
  <si>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</si>
  <si>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</si>
  <si>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</si>
  <si>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</si>
  <si>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</si>
  <si>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</si>
  <si>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</si>
  <si>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</si>
  <si>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</si>
  <si>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</si>
  <si>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</si>
  <si>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</si>
  <si>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</si>
  <si>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</si>
  <si>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</si>
  <si>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</si>
  <si>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</si>
  <si>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</si>
  <si>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</si>
  <si>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</si>
  <si>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</si>
  <si>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</si>
  <si>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</si>
  <si>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</si>
  <si>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</si>
  <si>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</si>
  <si>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</si>
  <si>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</si>
  <si>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</si>
  <si>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</si>
  <si>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</si>
  <si>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</si>
  <si>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</si>
  <si>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</si>
  <si>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</si>
  <si>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</si>
  <si>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</si>
  <si>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</si>
  <si>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</si>
  <si>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</si>
  <si>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</si>
  <si>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</si>
  <si>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</si>
  <si>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</si>
  <si>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</si>
  <si>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</si>
  <si>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</si>
  <si>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</si>
  <si>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</si>
  <si>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</si>
  <si>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</si>
  <si>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</si>
  <si>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</si>
  <si>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</si>
  <si>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</si>
  <si>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</si>
  <si>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</si>
  <si>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</si>
  <si>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</si>
  <si>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</si>
  <si>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</si>
  <si>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</si>
  <si>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</si>
  <si>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</si>
  <si>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</si>
  <si>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</si>
  <si>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</si>
  <si>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</si>
  <si>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</si>
  <si>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</si>
  <si>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</si>
  <si>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</si>
  <si>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</si>
  <si>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</si>
  <si>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</si>
  <si>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</si>
  <si>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</si>
  <si>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</si>
  <si>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</si>
  <si>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</si>
  <si>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</si>
  <si>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</si>
  <si>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</si>
  <si>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</si>
  <si>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</si>
  <si>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</si>
  <si>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</si>
  <si>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</si>
  <si>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</si>
  <si>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</si>
  <si>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</si>
  <si>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</si>
  <si>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</si>
  <si>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</si>
  <si>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</si>
  <si>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</si>
  <si>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</si>
  <si>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</si>
  <si>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</si>
  <si>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</si>
  <si>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</si>
  <si>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</si>
  <si>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</si>
  <si>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</si>
  <si>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</si>
  <si>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</si>
  <si>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</si>
  <si>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</si>
  <si>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</si>
  <si>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</si>
  <si>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</si>
  <si>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</si>
  <si>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</si>
  <si>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</si>
  <si>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</si>
  <si>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</si>
  <si>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</si>
  <si>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</si>
  <si>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</si>
  <si>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</si>
  <si>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</si>
  <si>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</si>
  <si>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</si>
  <si>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</si>
  <si>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</si>
  <si>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</si>
  <si>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</si>
  <si>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</si>
  <si>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</si>
  <si>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</si>
  <si>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</si>
  <si>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</si>
  <si>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</si>
  <si>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</si>
  <si>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</si>
  <si>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</si>
  <si>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</si>
  <si>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</si>
  <si>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</si>
  <si>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</si>
  <si>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</si>
  <si>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</si>
  <si>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</si>
  <si>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</si>
  <si>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</si>
  <si>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</si>
  <si>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</si>
  <si>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</si>
  <si>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</si>
  <si>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</si>
  <si>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</si>
  <si>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</si>
  <si>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</si>
  <si>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</si>
  <si>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</si>
  <si>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</si>
  <si>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</si>
  <si>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</si>
  <si>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</si>
  <si>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</si>
  <si>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</si>
  <si>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</si>
  <si>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</si>
  <si>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</si>
  <si>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</si>
  <si>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</si>
  <si>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</si>
  <si>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</si>
  <si>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</si>
  <si>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</si>
  <si>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</si>
  <si>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</si>
  <si>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</si>
  <si>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</si>
  <si>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</si>
  <si>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</si>
  <si>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</si>
  <si>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</si>
  <si>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</si>
  <si>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</si>
  <si>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</si>
  <si>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</si>
  <si>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</si>
  <si>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</si>
  <si>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</si>
  <si>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</si>
  <si>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</si>
  <si>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</si>
  <si>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</si>
  <si>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</si>
  <si>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</si>
  <si>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</si>
  <si>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</si>
  <si>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</si>
  <si>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</si>
  <si>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</si>
  <si>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</si>
  <si>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</si>
  <si>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</si>
  <si>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</si>
  <si>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</si>
  <si>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</si>
  <si>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</si>
  <si>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</si>
  <si>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</si>
  <si>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</si>
  <si>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</si>
  <si>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</si>
  <si>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</si>
  <si>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</si>
  <si>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</si>
  <si>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</si>
  <si>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</si>
  <si>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</si>
  <si>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</si>
  <si>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</si>
  <si>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</si>
  <si>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</si>
  <si>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</si>
  <si>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</si>
  <si>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</si>
  <si>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</si>
  <si>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</si>
  <si>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</si>
  <si>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</si>
  <si>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</si>
  <si>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</si>
  <si>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</si>
  <si>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</si>
  <si>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</si>
  <si>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</si>
  <si>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</si>
  <si>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</si>
  <si>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</si>
  <si>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</si>
  <si>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</si>
  <si>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</si>
  <si>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</si>
  <si>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</si>
  <si>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</si>
  <si>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</si>
  <si>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</si>
  <si>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</si>
  <si>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</si>
  <si>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</si>
  <si>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</si>
  <si>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</si>
  <si>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</si>
  <si>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</si>
  <si>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</si>
  <si>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</si>
  <si>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</si>
  <si>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</si>
  <si>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</si>
  <si>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</si>
  <si>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</si>
  <si>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</si>
  <si>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</si>
  <si>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</si>
  <si>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</si>
  <si>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</si>
  <si>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</si>
  <si>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</si>
  <si>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</si>
  <si>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</si>
  <si>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</si>
  <si>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</si>
  <si>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</si>
  <si>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</si>
  <si>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</si>
  <si>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</si>
  <si>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</si>
  <si>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</si>
  <si>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</si>
  <si>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</si>
  <si>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</si>
  <si>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</si>
  <si>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</si>
  <si>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</si>
  <si>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</si>
  <si>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</si>
  <si>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</si>
  <si>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</si>
  <si>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</si>
  <si>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</si>
  <si>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</si>
  <si>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</si>
  <si>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</si>
  <si>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</si>
  <si>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</si>
  <si>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</si>
  <si>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</si>
  <si>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</si>
  <si>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</si>
  <si>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</si>
  <si>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</si>
  <si>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</si>
  <si>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</si>
  <si>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</si>
  <si>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</si>
  <si>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</si>
  <si>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</si>
  <si>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</si>
  <si>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</si>
  <si>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</si>
  <si>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</si>
  <si>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</si>
  <si>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</si>
  <si>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</si>
  <si>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</si>
  <si>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</si>
  <si>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</si>
  <si>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</si>
  <si>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</si>
  <si>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</si>
  <si>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</si>
  <si>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</si>
  <si>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</si>
  <si>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</si>
  <si>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</si>
  <si>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</si>
  <si>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</si>
  <si>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</si>
  <si>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</si>
  <si>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</si>
  <si>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</si>
  <si>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</si>
  <si>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</si>
  <si>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</si>
  <si>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</si>
  <si>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</si>
  <si>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</si>
  <si>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</si>
  <si>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</si>
  <si>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</si>
  <si>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</si>
  <si>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</si>
  <si>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</si>
  <si>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</si>
  <si>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</si>
  <si>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</si>
  <si>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</si>
  <si>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</si>
  <si>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</si>
  <si>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</si>
  <si>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</si>
  <si>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</si>
  <si>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</si>
  <si>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</si>
  <si>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</si>
  <si>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</si>
  <si>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</si>
  <si>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</si>
  <si>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</si>
  <si>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</si>
  <si>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</si>
  <si>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</si>
  <si>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</si>
  <si>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</si>
  <si>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</si>
  <si>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</si>
  <si>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</si>
  <si>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</si>
  <si>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</si>
  <si>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</si>
  <si>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</si>
  <si>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</si>
  <si>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</si>
  <si>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</si>
  <si>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</si>
  <si>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</si>
  <si>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</si>
  <si>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</si>
  <si>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</si>
  <si>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</si>
  <si>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</si>
  <si>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</si>
  <si>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</si>
  <si>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</si>
  <si>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</si>
  <si>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</si>
  <si>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</si>
  <si>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</si>
  <si>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</si>
  <si>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</si>
  <si>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</si>
  <si>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</si>
  <si>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</si>
  <si>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</si>
  <si>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</si>
  <si>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</si>
  <si>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</si>
  <si>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</si>
  <si>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</si>
  <si>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</si>
  <si>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</si>
  <si>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</si>
  <si>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</si>
  <si>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</si>
  <si>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</si>
  <si>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</si>
  <si>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</si>
  <si>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</si>
  <si>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</si>
  <si>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</si>
  <si>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</si>
  <si>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</si>
  <si>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</si>
  <si>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</si>
  <si>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</si>
  <si>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</si>
  <si>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</si>
  <si>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</si>
  <si>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</si>
  <si>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</si>
  <si>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</si>
  <si>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</si>
  <si>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</si>
  <si>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</si>
  <si>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</si>
  <si>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</si>
  <si>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</si>
  <si>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</si>
  <si>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</si>
  <si>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</si>
  <si>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</si>
  <si>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</si>
  <si>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</si>
  <si>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</si>
  <si>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</si>
  <si>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</si>
  <si>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</si>
  <si>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</si>
  <si>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</si>
  <si>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</si>
  <si>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</si>
  <si>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</si>
  <si>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</si>
  <si>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</si>
  <si>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</si>
  <si>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</si>
  <si>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</si>
  <si>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</si>
  <si>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</si>
  <si>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</si>
  <si>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</si>
  <si>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</si>
  <si>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</si>
  <si>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</si>
  <si>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</si>
  <si>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</si>
  <si>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</si>
  <si>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</si>
  <si>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</si>
  <si>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</si>
  <si>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</si>
  <si>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</si>
  <si>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</si>
  <si>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</si>
  <si>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</si>
  <si>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</si>
  <si>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</si>
  <si>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</si>
  <si>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</si>
  <si>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</si>
  <si>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</si>
  <si>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</si>
  <si>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</si>
  <si>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</si>
  <si>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</si>
  <si>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</si>
  <si>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</si>
  <si>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</si>
  <si>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</si>
  <si>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</si>
  <si>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</si>
  <si>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</si>
  <si>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</si>
  <si>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</si>
  <si>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</si>
  <si>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</si>
  <si>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</si>
  <si>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</si>
  <si>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</si>
  <si>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</si>
  <si>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</si>
  <si>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</si>
  <si>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</si>
  <si>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</si>
  <si>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</si>
  <si>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</si>
  <si>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</si>
  <si>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</si>
  <si>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</si>
  <si>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</si>
  <si>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</si>
  <si>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</si>
  <si>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</si>
  <si>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</si>
  <si>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</si>
  <si>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</si>
  <si>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</si>
  <si>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</si>
  <si>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</si>
  <si>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</si>
  <si>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</si>
  <si>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</si>
  <si>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</si>
  <si>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</si>
  <si>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</si>
  <si>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</si>
  <si>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</si>
  <si>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</si>
  <si>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</si>
  <si>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</si>
  <si>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</si>
  <si>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</si>
  <si>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</si>
  <si>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</si>
  <si>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</si>
  <si>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</si>
  <si>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</si>
  <si>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</si>
  <si>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</si>
  <si>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</si>
  <si>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</si>
  <si>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</si>
  <si>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</si>
  <si>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</si>
  <si>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</si>
  <si>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</si>
  <si>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</si>
  <si>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</si>
  <si>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</si>
  <si>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</si>
  <si>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</si>
  <si>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</si>
  <si>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</si>
  <si>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</si>
  <si>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</si>
  <si>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</si>
  <si>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</si>
  <si>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</si>
  <si>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</si>
  <si>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</si>
  <si>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</si>
  <si>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</si>
  <si>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</si>
  <si>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</si>
  <si>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</si>
  <si>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</si>
  <si>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</si>
  <si>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</si>
  <si>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</si>
  <si>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</si>
  <si>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</si>
  <si>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</si>
  <si>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</si>
  <si>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</si>
  <si>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</si>
  <si>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</si>
  <si>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</si>
  <si>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</si>
  <si>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</si>
  <si>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</si>
  <si>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</si>
  <si>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</si>
  <si>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</si>
  <si>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</si>
  <si>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</si>
  <si>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</si>
  <si>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</si>
  <si>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</si>
  <si>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</si>
  <si>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</si>
  <si>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</si>
  <si>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</si>
  <si>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</si>
  <si>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</si>
  <si>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</si>
  <si>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</si>
  <si>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</si>
  <si>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</si>
  <si>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</si>
  <si>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</si>
  <si>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</si>
  <si>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</si>
  <si>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</si>
  <si>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</si>
  <si>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</si>
  <si>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</si>
  <si>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</si>
  <si>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</si>
  <si>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</si>
  <si>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</si>
  <si>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</si>
  <si>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</si>
  <si>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</si>
  <si>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</si>
  <si>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</si>
  <si>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</si>
  <si>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</si>
  <si>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</si>
  <si>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</si>
  <si>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</si>
  <si>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</si>
  <si>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</si>
  <si>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</si>
  <si>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</si>
  <si>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</si>
  <si>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</si>
  <si>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</si>
  <si>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</si>
  <si>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</si>
  <si>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</si>
  <si>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</si>
  <si>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</si>
  <si>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</si>
  <si>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</si>
  <si>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</si>
  <si>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</si>
  <si>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</si>
  <si>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</si>
  <si>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</si>
  <si>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</si>
  <si>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</si>
  <si>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</si>
  <si>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</si>
  <si>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</si>
  <si>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</si>
  <si>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</si>
  <si>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</si>
  <si>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</si>
  <si>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</si>
  <si>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</si>
  <si>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</si>
  <si>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</si>
  <si>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</si>
  <si>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</si>
  <si>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</si>
  <si>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</si>
  <si>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</si>
  <si>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</si>
  <si>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</si>
  <si>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</si>
  <si>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</si>
  <si>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</si>
  <si>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</si>
  <si>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</si>
  <si>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</si>
  <si>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</si>
  <si>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</si>
  <si>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</si>
  <si>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</si>
  <si>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</si>
  <si>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</si>
  <si>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</si>
  <si>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</si>
  <si>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</si>
  <si>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</si>
  <si>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</si>
  <si>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</si>
  <si>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</si>
  <si>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</si>
  <si>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</si>
  <si>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</si>
  <si>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</si>
  <si>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</si>
  <si>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</si>
  <si>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</si>
  <si>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</si>
  <si>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</si>
  <si>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</si>
  <si>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</si>
  <si>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</si>
  <si>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</si>
  <si>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</si>
  <si>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</si>
  <si>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</si>
  <si>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</si>
  <si>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</si>
  <si>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</si>
  <si>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</si>
  <si>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</si>
  <si>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</si>
  <si>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</si>
  <si>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</si>
  <si>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</si>
  <si>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</si>
  <si>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</si>
  <si>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</si>
  <si>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</si>
  <si>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</si>
  <si>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</si>
  <si>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</si>
  <si>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</si>
  <si>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</si>
  <si>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</si>
  <si>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</si>
  <si>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</si>
  <si>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</si>
  <si>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</si>
  <si>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</si>
  <si>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</si>
  <si>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</si>
  <si>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</si>
  <si>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</si>
  <si>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</si>
  <si>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</si>
  <si>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</si>
  <si>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</si>
  <si>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</si>
  <si>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</si>
  <si>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</si>
  <si>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</si>
  <si>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</si>
  <si>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</si>
  <si>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</si>
  <si>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</si>
  <si>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</si>
  <si>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</si>
  <si>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</si>
  <si>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</si>
  <si>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</si>
  <si>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</si>
  <si>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</si>
  <si>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</si>
  <si>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</si>
  <si>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</si>
  <si>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</si>
  <si>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</si>
  <si>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</si>
  <si>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</si>
  <si>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</si>
  <si>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</si>
  <si>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</si>
  <si>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</si>
  <si>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</si>
  <si>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</si>
  <si>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</si>
  <si>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</si>
  <si>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</si>
  <si>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</si>
  <si>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</si>
  <si>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</si>
  <si>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</si>
  <si>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</si>
  <si>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</si>
  <si>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</si>
  <si>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</si>
  <si>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</si>
  <si>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</si>
  <si>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</si>
  <si>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</si>
  <si>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</si>
  <si>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</si>
  <si>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</si>
  <si>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</si>
  <si>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</si>
  <si>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</si>
  <si>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</si>
  <si>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</si>
  <si>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</si>
  <si>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</si>
  <si>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</si>
  <si>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</si>
  <si>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</si>
  <si>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</si>
  <si>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</si>
  <si>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</si>
  <si>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</si>
  <si>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</si>
  <si>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</si>
  <si>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</si>
  <si>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</si>
  <si>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</si>
  <si>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</si>
  <si>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</si>
  <si>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</si>
  <si>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</si>
  <si>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</si>
  <si>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</si>
  <si>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</si>
  <si>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</si>
  <si>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</si>
  <si>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</si>
  <si>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</si>
  <si>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</si>
  <si>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</si>
  <si>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</si>
  <si>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</si>
  <si>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</si>
  <si>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</si>
  <si>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</si>
  <si>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</si>
  <si>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</si>
  <si>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</si>
  <si>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</si>
  <si>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</si>
  <si>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</si>
  <si>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</si>
  <si>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</si>
  <si>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</si>
  <si>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</si>
  <si>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</si>
  <si>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</si>
  <si>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</si>
  <si>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</si>
  <si>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</si>
  <si>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</si>
  <si>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</si>
  <si>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</si>
  <si>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</si>
  <si>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</si>
  <si>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</si>
  <si>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</si>
  <si>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</si>
  <si>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</si>
  <si>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</si>
  <si>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</si>
  <si>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</si>
  <si>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</si>
  <si>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</si>
  <si>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</si>
  <si>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</si>
  <si>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</si>
  <si>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</si>
  <si>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</si>
  <si>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</si>
  <si>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</si>
  <si>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</si>
  <si>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</si>
  <si>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</si>
  <si>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</si>
  <si>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</si>
  <si>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</si>
  <si>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</si>
  <si>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</si>
  <si>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</si>
  <si>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</si>
  <si>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</si>
  <si>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</si>
  <si>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</si>
  <si>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</si>
  <si>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</si>
  <si>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</si>
  <si>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</si>
  <si>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</si>
  <si>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</si>
  <si>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</si>
  <si>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</si>
  <si>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</si>
  <si>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</si>
  <si>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</si>
  <si>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</si>
  <si>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</si>
  <si>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</si>
  <si>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</si>
  <si>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</si>
  <si>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</si>
  <si>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</si>
  <si>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</si>
  <si>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</si>
  <si>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</si>
  <si>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</si>
  <si>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</si>
  <si>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</si>
  <si>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</si>
  <si>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</si>
  <si>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</si>
  <si>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</si>
  <si>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</si>
  <si>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</si>
  <si>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</si>
  <si>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</si>
  <si>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</si>
  <si>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</si>
  <si>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</si>
  <si>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</si>
  <si>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</si>
  <si>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</si>
  <si>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</si>
  <si>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</si>
  <si>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</si>
  <si>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</si>
  <si>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</si>
  <si>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</si>
  <si>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</si>
  <si>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</si>
  <si>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</si>
  <si>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</si>
  <si>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</si>
  <si>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</si>
  <si>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</si>
  <si>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</si>
  <si>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</si>
  <si>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</si>
  <si>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</si>
  <si>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</si>
  <si>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</si>
  <si>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</si>
  <si>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</si>
  <si>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</si>
  <si>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</si>
  <si>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</si>
  <si>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</si>
  <si>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</si>
  <si>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</si>
  <si>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</si>
  <si>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</si>
  <si>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</si>
  <si>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</si>
  <si>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</si>
  <si>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</si>
  <si>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</si>
  <si>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</si>
  <si>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</si>
  <si>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</si>
  <si>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</si>
  <si>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</si>
  <si>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</si>
  <si>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</si>
  <si>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</si>
  <si>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</si>
  <si>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</si>
  <si>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</si>
  <si>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</si>
  <si>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</si>
  <si>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</si>
  <si>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</si>
  <si>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</si>
  <si>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</si>
  <si>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</si>
  <si>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</si>
  <si>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</si>
  <si>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</si>
  <si>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</si>
  <si>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</si>
  <si>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</si>
  <si>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</si>
  <si>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</si>
  <si>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</si>
  <si>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</si>
  <si>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</si>
  <si>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</si>
  <si>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</si>
  <si>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</si>
  <si>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</si>
  <si>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</si>
  <si>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</si>
  <si>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</si>
  <si>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</si>
  <si>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</si>
  <si>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</si>
  <si>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</si>
  <si>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</si>
  <si>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</si>
  <si>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</si>
  <si>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</si>
  <si>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</si>
  <si>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</si>
  <si>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</si>
  <si>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</si>
  <si>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</si>
  <si>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</si>
  <si>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</si>
  <si>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</si>
  <si>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</si>
  <si>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</si>
  <si>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</si>
  <si>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</si>
  <si>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</si>
  <si>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</si>
  <si>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</si>
  <si>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</si>
  <si>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</si>
  <si>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</si>
  <si>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</si>
  <si>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</si>
  <si>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</si>
  <si>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</si>
  <si>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</si>
  <si>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</si>
  <si>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</si>
  <si>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</si>
  <si>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</si>
  <si>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</si>
  <si>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</si>
  <si>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</si>
  <si>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</si>
  <si>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</si>
  <si>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</si>
  <si>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</si>
  <si>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</si>
  <si>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</si>
  <si>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</si>
  <si>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</si>
  <si>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</si>
  <si>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</si>
  <si>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</si>
  <si>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</si>
  <si>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</si>
  <si>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</si>
  <si>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</si>
  <si>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</si>
  <si>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</si>
  <si>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</si>
  <si>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</si>
  <si>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</si>
  <si>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</si>
  <si>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</si>
  <si>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</si>
  <si>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</si>
  <si>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</si>
  <si>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</si>
  <si>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</si>
  <si>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</si>
  <si>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</si>
  <si>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</si>
  <si>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</si>
  <si>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</si>
  <si>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</si>
  <si>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</si>
  <si>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</si>
  <si>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</si>
  <si>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</si>
  <si>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</si>
  <si>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</si>
  <si>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</si>
  <si>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</si>
  <si>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</si>
  <si>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</si>
  <si>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</si>
  <si>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</si>
  <si>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</si>
  <si>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</si>
  <si>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</si>
  <si>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</si>
  <si>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</si>
  <si>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</si>
  <si>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</si>
  <si>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</si>
  <si>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</si>
  <si>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</si>
  <si>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</si>
  <si>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</si>
  <si>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</si>
  <si>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</si>
  <si>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</si>
  <si>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</si>
  <si>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</si>
  <si>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</si>
  <si>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</si>
  <si>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</si>
  <si>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</si>
  <si>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</si>
  <si>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</si>
  <si>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</si>
  <si>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</si>
  <si>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</si>
  <si>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</si>
  <si>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</si>
  <si>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</si>
  <si>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</si>
  <si>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</si>
  <si>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</si>
  <si>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</si>
  <si>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</si>
  <si>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</si>
  <si>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</si>
  <si>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</si>
  <si>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</si>
  <si>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</si>
  <si>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</si>
  <si>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</si>
  <si>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</si>
  <si>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</si>
  <si>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</si>
  <si>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</si>
  <si>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</si>
  <si>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</si>
  <si>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</si>
  <si>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</si>
  <si>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</si>
  <si>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</si>
  <si>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</si>
  <si>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</si>
  <si>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</si>
  <si>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</si>
  <si>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</si>
  <si>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</si>
  <si>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</si>
  <si>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</si>
  <si>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</si>
  <si>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</si>
  <si>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</si>
  <si>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</si>
  <si>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</si>
  <si>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</si>
  <si>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</si>
  <si>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</si>
  <si>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</si>
  <si>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</si>
  <si>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</si>
  <si>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</si>
  <si>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</si>
  <si>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</si>
  <si>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</si>
  <si>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</si>
  <si>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</si>
  <si>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</si>
  <si>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</si>
  <si>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</si>
  <si>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</si>
  <si>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</si>
  <si>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</si>
  <si>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</si>
  <si>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</si>
  <si>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</si>
  <si>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</si>
  <si>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</si>
  <si>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</si>
  <si>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</si>
  <si>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</si>
  <si>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</si>
  <si>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</si>
  <si>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</si>
  <si>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</si>
  <si>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</si>
  <si>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</si>
  <si>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</si>
  <si>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</si>
  <si>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</si>
  <si>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</si>
  <si>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</si>
  <si>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</si>
  <si>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</si>
  <si>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</si>
  <si>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</si>
  <si>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</si>
  <si>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</si>
  <si>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</si>
  <si>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</si>
  <si>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</si>
  <si>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</si>
  <si>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</si>
  <si>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</si>
  <si>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</si>
  <si>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</si>
  <si>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</si>
  <si>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</si>
  <si>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</si>
  <si>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</si>
  <si>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</si>
  <si>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</si>
  <si>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</si>
  <si>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</si>
  <si>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</si>
  <si>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</si>
  <si>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</si>
  <si>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</si>
  <si>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</si>
  <si>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</si>
  <si>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</si>
  <si>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</si>
  <si>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</si>
  <si>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</si>
  <si>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</si>
  <si>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</si>
  <si>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</si>
  <si>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</si>
  <si>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</si>
  <si>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</si>
  <si>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</si>
  <si>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</si>
  <si>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</si>
  <si>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</si>
  <si>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</si>
  <si>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</si>
  <si>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</si>
  <si>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</si>
  <si>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</si>
  <si>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</si>
  <si>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</si>
  <si>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</si>
  <si>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</si>
  <si>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</si>
  <si>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</si>
  <si>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</si>
  <si>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</si>
  <si>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</si>
  <si>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</si>
  <si>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</si>
  <si>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</si>
  <si>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</si>
  <si>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</si>
  <si>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</si>
  <si>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</si>
  <si>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</si>
  <si>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</si>
  <si>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</si>
  <si>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</si>
  <si>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</si>
  <si>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</si>
  <si>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</si>
  <si>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</si>
  <si>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</si>
  <si>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</si>
  <si>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</si>
  <si>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</si>
  <si>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</si>
  <si>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</si>
  <si>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</si>
  <si>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</si>
  <si>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</si>
  <si>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</si>
  <si>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</si>
  <si>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</si>
  <si>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</si>
  <si>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</si>
  <si>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</si>
  <si>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</si>
  <si>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</si>
  <si>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</si>
  <si>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</si>
  <si>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</si>
  <si>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</si>
  <si>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</si>
  <si>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</si>
  <si>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</si>
  <si>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</si>
  <si>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</si>
  <si>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</si>
  <si>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</si>
  <si>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</si>
  <si>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</si>
  <si>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</si>
  <si>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</si>
  <si>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</si>
  <si>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</si>
  <si>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</si>
  <si>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</si>
  <si>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</si>
  <si>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</si>
  <si>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</si>
  <si>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</si>
  <si>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</si>
  <si>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</si>
  <si>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</si>
  <si>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</si>
  <si>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</si>
  <si>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</si>
  <si>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</si>
  <si>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</si>
  <si>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</si>
  <si>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</si>
  <si>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</si>
  <si>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</si>
  <si>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</si>
  <si>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</si>
  <si>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</si>
  <si>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</si>
  <si>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</si>
  <si>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</si>
  <si>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</si>
  <si>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</si>
  <si>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</si>
  <si>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</si>
  <si>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</si>
  <si>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</si>
  <si>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</si>
  <si>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</si>
  <si>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</si>
  <si>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</si>
  <si>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</si>
  <si>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</si>
  <si>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</si>
  <si>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</si>
  <si>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</si>
  <si>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</si>
  <si>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</si>
  <si>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</si>
  <si>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</si>
  <si>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</si>
  <si>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</si>
  <si>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</si>
  <si>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</si>
  <si>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</si>
  <si>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</si>
  <si>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</si>
  <si>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</si>
  <si>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</si>
  <si>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</si>
  <si>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</si>
  <si>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</si>
  <si>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</si>
  <si>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</si>
  <si>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</si>
  <si>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</si>
  <si>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</si>
  <si>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</si>
  <si>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</si>
  <si>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</si>
  <si>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</si>
  <si>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</si>
  <si>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</si>
  <si>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</si>
  <si>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</si>
  <si>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</si>
  <si>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</si>
  <si>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</si>
  <si>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</si>
  <si>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</si>
  <si>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</si>
  <si>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</si>
  <si>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</si>
  <si>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</si>
  <si>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</si>
  <si>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</si>
  <si>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</si>
  <si>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</si>
  <si>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</si>
  <si>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</si>
  <si>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</si>
  <si>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</si>
  <si>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</si>
  <si>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</si>
  <si>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</si>
  <si>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</si>
  <si>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</si>
  <si>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</si>
  <si>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</si>
  <si>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</si>
  <si>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</si>
  <si>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</si>
  <si>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</si>
  <si>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</si>
  <si>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</si>
  <si>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</si>
  <si>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</si>
  <si>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</si>
  <si>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</si>
  <si>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</si>
  <si>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</si>
  <si>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</si>
  <si>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</si>
  <si>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</si>
  <si>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</si>
  <si>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</si>
  <si>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</si>
  <si>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</si>
  <si>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</si>
  <si>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</si>
  <si>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</si>
  <si>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</si>
  <si>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</si>
  <si>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</si>
  <si>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</si>
  <si>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</si>
  <si>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</si>
  <si>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</si>
  <si>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</si>
  <si>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</si>
  <si>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</si>
  <si>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</si>
  <si>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</si>
  <si>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</si>
  <si>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</si>
  <si>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</si>
  <si>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</si>
  <si>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</si>
  <si>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</si>
  <si>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</si>
  <si>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</si>
  <si>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</si>
  <si>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</si>
  <si>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</si>
  <si>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</si>
  <si>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</si>
  <si>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</si>
  <si>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</si>
  <si>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</si>
  <si>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</si>
  <si>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</si>
  <si>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</si>
  <si>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</si>
  <si>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</si>
  <si>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</si>
  <si>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</si>
  <si>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</si>
  <si>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</si>
  <si>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</si>
  <si>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</si>
  <si>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</si>
  <si>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</si>
  <si>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</si>
  <si>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</si>
  <si>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</si>
  <si>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</si>
  <si>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</si>
  <si>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</si>
  <si>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</si>
  <si>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</si>
  <si>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</si>
  <si>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</si>
  <si>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</si>
  <si>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</si>
  <si>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</si>
  <si>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</si>
  <si>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</si>
  <si>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</si>
  <si>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</si>
  <si>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</si>
  <si>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</si>
  <si>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</si>
  <si>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</si>
  <si>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</si>
  <si>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</si>
  <si>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</si>
  <si>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</si>
  <si>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</si>
  <si>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</si>
  <si>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</si>
  <si>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</si>
  <si>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</si>
  <si>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</si>
  <si>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</si>
  <si>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</si>
  <si>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</si>
  <si>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</si>
  <si>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</si>
  <si>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</si>
  <si>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</si>
  <si>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</si>
  <si>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</si>
  <si>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</si>
  <si>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</si>
  <si>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</si>
  <si>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</si>
  <si>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</si>
  <si>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</si>
  <si>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</si>
  <si>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</si>
  <si>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</si>
  <si>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</si>
  <si>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</si>
  <si>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</si>
  <si>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</si>
  <si>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</si>
  <si>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</si>
  <si>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</si>
  <si>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</si>
  <si>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</si>
  <si>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</si>
  <si>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</si>
  <si>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</si>
  <si>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</si>
  <si>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</si>
  <si>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</si>
  <si>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</si>
  <si>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</si>
  <si>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</si>
  <si>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</si>
  <si>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</si>
  <si>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</si>
  <si>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</si>
  <si>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</si>
  <si>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</si>
  <si>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</si>
  <si>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</si>
  <si>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</si>
  <si>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</si>
  <si>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</si>
  <si>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</si>
  <si>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</si>
  <si>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</si>
  <si>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</si>
  <si>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</si>
  <si>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</si>
  <si>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</si>
  <si>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</si>
  <si>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</si>
  <si>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</si>
  <si>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</si>
  <si>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</si>
  <si>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</si>
  <si>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</si>
  <si>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</si>
  <si>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</si>
  <si>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</si>
  <si>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</si>
  <si>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</si>
  <si>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</si>
  <si>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</si>
  <si>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</si>
  <si>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</si>
  <si>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</si>
  <si>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</si>
  <si>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</si>
  <si>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</si>
  <si>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</si>
  <si>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</si>
  <si>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</si>
  <si>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</si>
  <si>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</si>
  <si>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</si>
  <si>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</si>
  <si>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</si>
  <si>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</si>
  <si>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</si>
  <si>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</si>
  <si>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</si>
  <si>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</si>
  <si>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</si>
  <si>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</si>
  <si>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</si>
  <si>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</si>
  <si>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</si>
  <si>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</si>
  <si>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</si>
  <si>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</si>
  <si>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</si>
  <si>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</si>
  <si>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</si>
  <si>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</si>
  <si>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</si>
  <si>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</si>
  <si>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</si>
  <si>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</si>
  <si>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</si>
  <si>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</si>
  <si>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</si>
  <si>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</si>
  <si>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</si>
  <si>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</si>
  <si>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</si>
  <si>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</si>
  <si>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</si>
  <si>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</si>
  <si>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</si>
  <si>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</si>
  <si>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</si>
  <si>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</si>
  <si>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</si>
  <si>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</si>
  <si>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</si>
  <si>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</si>
  <si>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</si>
  <si>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</si>
  <si>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</si>
  <si>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</si>
  <si>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</si>
  <si>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</si>
  <si>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</si>
  <si>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</si>
  <si>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</si>
  <si>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</si>
  <si>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</si>
  <si>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</si>
  <si>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</si>
  <si>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</si>
  <si>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</si>
  <si>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</si>
  <si>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</si>
  <si>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</si>
  <si>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</si>
  <si>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</si>
  <si>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</si>
  <si>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</si>
  <si>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</si>
  <si>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</si>
  <si>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</si>
  <si>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</si>
  <si>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</si>
  <si>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</si>
  <si>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</si>
  <si>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</si>
  <si>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</si>
  <si>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</si>
  <si>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</si>
  <si>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</si>
  <si>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</si>
  <si>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</si>
  <si>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</si>
  <si>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</si>
  <si>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</si>
  <si>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</si>
  <si>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</si>
  <si>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</si>
  <si>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</si>
  <si>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</si>
  <si>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</si>
  <si>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</si>
  <si>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</si>
  <si>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</si>
  <si>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</si>
  <si>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</si>
  <si>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</si>
  <si>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</si>
  <si>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</si>
  <si>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</si>
  <si>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</si>
  <si>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</si>
  <si>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</si>
  <si>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</si>
  <si>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</si>
  <si>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</si>
  <si>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</si>
  <si>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</si>
  <si>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</si>
  <si>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</si>
  <si>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</si>
  <si>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</si>
  <si>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</si>
  <si>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</si>
  <si>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</si>
  <si>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</si>
  <si>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</si>
  <si>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</si>
  <si>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</si>
  <si>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</si>
  <si>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</si>
  <si>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</si>
  <si>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</si>
  <si>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</si>
  <si>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</si>
  <si>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</si>
  <si>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</si>
  <si>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</si>
  <si>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</si>
  <si>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</si>
  <si>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</si>
  <si>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</si>
  <si>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</si>
  <si>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</si>
  <si>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</si>
  <si>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</si>
  <si>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</si>
  <si>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</si>
  <si>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</si>
  <si>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</si>
  <si>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</si>
  <si>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</si>
  <si>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</si>
  <si>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</si>
  <si>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</si>
  <si>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</si>
  <si>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</si>
  <si>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</si>
  <si>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</si>
  <si>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</si>
  <si>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</si>
  <si>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</si>
  <si>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</si>
  <si>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</si>
  <si>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</si>
  <si>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</si>
  <si>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</si>
  <si>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</si>
  <si>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</si>
  <si>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</si>
  <si>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</si>
  <si>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</si>
  <si>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</si>
  <si>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</si>
  <si>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</si>
  <si>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</si>
  <si>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</si>
  <si>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</si>
  <si>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</si>
  <si>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</si>
  <si>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</si>
  <si>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</si>
  <si>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</si>
  <si>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</si>
  <si>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</si>
  <si>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</si>
  <si>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</si>
  <si>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</si>
  <si>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</si>
  <si>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</si>
  <si>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</si>
  <si>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</si>
  <si>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</si>
  <si>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</si>
  <si>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</si>
  <si>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</si>
  <si>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</si>
  <si>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</si>
  <si>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</si>
  <si>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</si>
  <si>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</si>
  <si>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</si>
  <si>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</si>
  <si>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</si>
  <si>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</si>
  <si>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</si>
  <si>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</si>
  <si>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</si>
  <si>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</si>
  <si>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</si>
  <si>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</si>
  <si>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</si>
  <si>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</si>
  <si>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</si>
  <si>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</si>
  <si>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</si>
  <si>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</si>
  <si>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</si>
  <si>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</si>
  <si>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</si>
  <si>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</si>
  <si>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</si>
  <si>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</si>
  <si>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</si>
  <si>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</si>
  <si>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</si>
  <si>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</si>
  <si>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</si>
  <si>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</si>
  <si>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</si>
  <si>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</si>
  <si>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</si>
  <si>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</si>
  <si>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</si>
  <si>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</si>
  <si>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</si>
  <si>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</si>
  <si>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</si>
  <si>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</si>
  <si>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</si>
  <si>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</si>
  <si>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</si>
  <si>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</si>
  <si>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</si>
  <si>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</si>
  <si>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</si>
  <si>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</si>
  <si>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</si>
  <si>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</si>
  <si>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</si>
  <si>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</si>
  <si>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</si>
  <si>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</si>
  <si>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</si>
  <si>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</si>
  <si>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</si>
  <si>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</si>
  <si>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</si>
  <si>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</si>
  <si>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</si>
  <si>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</si>
  <si>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</si>
  <si>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</si>
  <si>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</si>
  <si>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</si>
  <si>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</si>
  <si>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</si>
  <si>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</si>
  <si>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</si>
  <si>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</si>
  <si>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</si>
  <si>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</si>
  <si>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</si>
  <si>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</si>
  <si>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</si>
  <si>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</si>
  <si>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</si>
  <si>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</si>
  <si>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</si>
  <si>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</si>
  <si>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</si>
  <si>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</si>
  <si>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</si>
  <si>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</si>
  <si>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</si>
  <si>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</si>
  <si>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</si>
  <si>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</si>
  <si>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</si>
  <si>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</si>
  <si>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</si>
  <si>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</si>
  <si>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</si>
  <si>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</si>
  <si>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</si>
  <si>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</si>
  <si>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</si>
  <si>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</si>
  <si>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</si>
  <si>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</si>
  <si>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</si>
  <si>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</si>
  <si>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</si>
  <si>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</si>
  <si>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</si>
  <si>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</si>
  <si>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</si>
  <si>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</si>
  <si>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</si>
  <si>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</si>
  <si>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</si>
  <si>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</si>
  <si>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</si>
  <si>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</si>
  <si>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</si>
  <si>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</si>
  <si>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</si>
  <si>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</si>
  <si>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</si>
  <si>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</si>
  <si>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</si>
  <si>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</si>
  <si>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</si>
  <si>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</si>
  <si>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</si>
  <si>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</si>
  <si>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</si>
  <si>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</si>
  <si>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</si>
  <si>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</si>
  <si>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</si>
  <si>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</si>
  <si>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</si>
  <si>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</si>
  <si>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</si>
  <si>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</si>
  <si>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</si>
  <si>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</si>
  <si>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</si>
  <si>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</si>
  <si>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</si>
  <si>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</si>
  <si>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</si>
  <si>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</si>
  <si>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</si>
  <si>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</si>
  <si>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</si>
  <si>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</si>
  <si>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</si>
  <si>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</si>
  <si>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</si>
  <si>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</si>
  <si>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</si>
  <si>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</si>
  <si>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</si>
  <si>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</si>
  <si>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</si>
  <si>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</si>
  <si>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</si>
  <si>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</si>
  <si>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</si>
  <si>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</si>
  <si>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</si>
  <si>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</si>
  <si>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</si>
  <si>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</si>
  <si>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</si>
  <si>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</si>
  <si>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</si>
  <si>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</si>
  <si>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</si>
  <si>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</si>
  <si>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</si>
  <si>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</si>
  <si>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</si>
  <si>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</si>
  <si>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</si>
  <si>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</si>
  <si>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</si>
  <si>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</si>
  <si>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</si>
  <si>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</si>
  <si>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</si>
  <si>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</si>
  <si>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</si>
  <si>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</si>
  <si>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</si>
  <si>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</si>
  <si>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</si>
  <si>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</si>
  <si>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</si>
  <si>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</si>
  <si>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</si>
  <si>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</si>
  <si>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</si>
  <si>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</si>
  <si>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</si>
  <si>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</si>
  <si>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</si>
  <si>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</si>
  <si>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</si>
  <si>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</si>
  <si>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</si>
  <si>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</si>
  <si>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</si>
  <si>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</si>
  <si>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</si>
  <si>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</si>
  <si>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</si>
  <si>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</si>
  <si>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</si>
  <si>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</si>
  <si>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</si>
  <si>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</si>
  <si>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</si>
  <si>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</si>
  <si>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</si>
  <si>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</si>
  <si>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</si>
  <si>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</si>
  <si>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</si>
  <si>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</si>
  <si>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</si>
  <si>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</si>
  <si>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</si>
  <si>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</si>
  <si>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</si>
  <si>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</si>
  <si>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</si>
  <si>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</si>
  <si>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</si>
  <si>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</si>
  <si>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</si>
  <si>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</si>
  <si>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</si>
  <si>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</si>
  <si>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</si>
  <si>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</si>
  <si>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</si>
  <si>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</si>
  <si>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</si>
  <si>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</si>
  <si>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</si>
  <si>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</si>
  <si>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</si>
  <si>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</si>
  <si>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</si>
  <si>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</si>
  <si>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</si>
  <si>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</si>
  <si>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</si>
  <si>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</si>
  <si>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</si>
  <si>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</si>
  <si>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</si>
  <si>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</si>
  <si>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</si>
  <si>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</si>
  <si>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</si>
  <si>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</si>
  <si>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</si>
  <si>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</si>
  <si>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</si>
  <si>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</si>
  <si>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</si>
  <si>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</si>
  <si>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</si>
  <si>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</si>
  <si>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</si>
  <si>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</si>
  <si>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</si>
  <si>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</si>
  <si>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</si>
  <si>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</si>
  <si>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</si>
  <si>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</si>
  <si>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</si>
  <si>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</si>
  <si>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</si>
  <si>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</si>
  <si>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</si>
  <si>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</si>
  <si>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</si>
  <si>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</si>
  <si>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</si>
  <si>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</si>
  <si>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</si>
  <si>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</si>
  <si>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</si>
  <si>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</si>
  <si>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</si>
  <si>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</si>
  <si>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</si>
  <si>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</si>
  <si>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</si>
  <si>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</si>
  <si>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</si>
  <si>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</si>
  <si>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</si>
  <si>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</si>
  <si>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</si>
  <si>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</si>
  <si>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</si>
  <si>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</si>
  <si>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</si>
  <si>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</si>
  <si>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</si>
  <si>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</si>
  <si>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</si>
  <si>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</si>
  <si>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</si>
  <si>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</si>
  <si>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</si>
  <si>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</si>
  <si>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</si>
  <si>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</si>
  <si>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</si>
  <si>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</si>
  <si>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</si>
  <si>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</si>
  <si>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</si>
  <si>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</si>
  <si>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</si>
  <si>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</si>
  <si>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</si>
  <si>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</si>
  <si>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</si>
  <si>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</si>
  <si>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</si>
  <si>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</si>
  <si>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</si>
  <si>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</si>
  <si>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</si>
  <si>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</si>
  <si>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</si>
  <si>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</si>
  <si>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</si>
  <si>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</si>
  <si>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</si>
  <si>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</si>
  <si>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</si>
  <si>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</si>
  <si>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</si>
  <si>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</si>
  <si>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</si>
  <si>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</si>
  <si>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</si>
  <si>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</si>
  <si>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</si>
  <si>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</si>
  <si>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</si>
  <si>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</si>
  <si>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</si>
  <si>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</si>
  <si>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</si>
  <si>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</si>
  <si>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</si>
  <si>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</si>
  <si>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</si>
  <si>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</si>
  <si>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</si>
  <si>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</si>
  <si>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</si>
  <si>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</si>
  <si>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</si>
  <si>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</si>
  <si>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</si>
  <si>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</si>
  <si>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</si>
  <si>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</si>
  <si>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</si>
  <si>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</si>
  <si>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</si>
  <si>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</si>
  <si>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</si>
  <si>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</si>
  <si>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</si>
  <si>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</si>
  <si>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</si>
  <si>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</si>
  <si>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</si>
  <si>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</si>
  <si>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</si>
  <si>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</si>
  <si>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</si>
  <si>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</si>
  <si>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</si>
  <si>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</si>
  <si>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</si>
  <si>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</si>
  <si>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</si>
  <si>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</si>
  <si>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</si>
  <si>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</si>
  <si>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</si>
  <si>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</si>
  <si>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</si>
  <si>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</si>
  <si>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</si>
  <si>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</si>
  <si>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</si>
  <si>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</si>
  <si>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</si>
  <si>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</si>
  <si>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</si>
  <si>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</si>
  <si>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</si>
  <si>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</si>
  <si>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</si>
  <si>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</si>
  <si>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</si>
  <si>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</si>
  <si>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</si>
  <si>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</si>
  <si>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</si>
  <si>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</si>
  <si>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</si>
  <si>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</si>
  <si>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</si>
  <si>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</si>
  <si>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</si>
  <si>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</si>
  <si>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</si>
  <si>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</si>
  <si>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</si>
  <si>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</si>
  <si>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</si>
  <si>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</si>
  <si>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</si>
  <si>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</si>
  <si>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</si>
  <si>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</si>
  <si>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</si>
  <si>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</si>
  <si>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</si>
  <si>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</si>
  <si>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</si>
  <si>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</si>
  <si>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</si>
  <si>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</si>
  <si>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</si>
  <si>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</si>
  <si>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</si>
  <si>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</si>
  <si>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</si>
  <si>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</si>
  <si>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</si>
  <si>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</si>
  <si>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</si>
  <si>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</si>
  <si>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</si>
  <si>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</si>
  <si>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</si>
  <si>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</si>
  <si>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</si>
  <si>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</si>
  <si>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</si>
  <si>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</si>
  <si>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</si>
  <si>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</si>
  <si>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</si>
  <si>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</si>
  <si>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</si>
  <si>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</si>
  <si>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</si>
  <si>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</si>
  <si>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</si>
  <si>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</si>
  <si>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</si>
  <si>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</si>
  <si>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</si>
  <si>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</si>
  <si>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</si>
  <si>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</si>
  <si>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</si>
  <si>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</si>
  <si>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</si>
  <si>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</si>
  <si>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</si>
  <si>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</si>
  <si>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</si>
  <si>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</si>
  <si>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</si>
  <si>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</si>
  <si>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</si>
  <si>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</si>
  <si>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</si>
  <si>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</si>
  <si>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</si>
  <si>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</si>
  <si>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</si>
  <si>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</si>
  <si>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</si>
  <si>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</si>
  <si>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</si>
  <si>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</si>
  <si>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</si>
  <si>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</si>
  <si>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</si>
  <si>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</si>
  <si>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</si>
  <si>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</si>
  <si>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</si>
  <si>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</si>
  <si>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</si>
  <si>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</si>
  <si>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</si>
  <si>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</si>
  <si>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</si>
  <si>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</si>
  <si>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</si>
  <si>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</si>
  <si>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</si>
  <si>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</si>
  <si>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</si>
  <si>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</si>
  <si>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</si>
  <si>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</si>
  <si>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</si>
  <si>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</si>
  <si>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</si>
  <si>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</si>
  <si>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</si>
  <si>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</si>
  <si>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</si>
  <si>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</si>
  <si>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</si>
  <si>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</si>
  <si>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</si>
  <si>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</si>
  <si>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</si>
  <si>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</si>
  <si>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</si>
  <si>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</si>
  <si>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</si>
  <si>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</si>
  <si>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</si>
  <si>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</si>
  <si>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</si>
  <si>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</si>
  <si>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</si>
  <si>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</si>
  <si>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</si>
  <si>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</si>
  <si>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</si>
  <si>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</si>
  <si>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</si>
  <si>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</si>
  <si>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</si>
  <si>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</si>
  <si>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</si>
  <si>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</si>
  <si>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</si>
  <si>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</si>
  <si>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</si>
  <si>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</si>
  <si>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</si>
  <si>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</si>
  <si>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</si>
  <si>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</si>
  <si>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</si>
  <si>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</si>
  <si>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</si>
  <si>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</si>
  <si>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</si>
  <si>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</si>
  <si>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</si>
  <si>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</si>
  <si>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</si>
  <si>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</si>
  <si>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</si>
  <si>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</si>
  <si>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</si>
  <si>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</si>
  <si>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</si>
  <si>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</si>
  <si>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</si>
  <si>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</si>
  <si>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</si>
  <si>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</si>
  <si>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</si>
  <si>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</si>
  <si>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</si>
  <si>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</si>
  <si>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</si>
  <si>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</si>
  <si>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</si>
  <si>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</si>
  <si>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</si>
  <si>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</si>
  <si>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</si>
  <si>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</si>
  <si>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</si>
  <si>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</si>
  <si>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</si>
  <si>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</si>
  <si>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</si>
  <si>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</si>
  <si>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</si>
  <si>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</si>
  <si>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</si>
  <si>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</si>
  <si>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</si>
  <si>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</si>
  <si>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</si>
  <si>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</si>
  <si>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</si>
  <si>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</si>
  <si>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</si>
  <si>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</si>
  <si>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</si>
  <si>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</si>
  <si>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</si>
  <si>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</si>
  <si>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</si>
  <si>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</si>
  <si>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</si>
  <si>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</si>
  <si>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</si>
  <si>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</si>
  <si>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</si>
  <si>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</si>
  <si>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</si>
  <si>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</si>
  <si>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</si>
  <si>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</si>
  <si>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</si>
  <si>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</si>
  <si>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</si>
  <si>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</si>
  <si>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</si>
  <si>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</si>
  <si>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</si>
  <si>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</si>
  <si>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</si>
  <si>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</si>
  <si>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</si>
  <si>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</si>
  <si>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</si>
  <si>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</si>
  <si>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</si>
  <si>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</si>
  <si>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</si>
  <si>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</si>
  <si>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</si>
  <si>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</si>
  <si>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</si>
  <si>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</si>
  <si>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</si>
  <si>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</si>
  <si>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</si>
  <si>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</si>
  <si>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</si>
  <si>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</si>
  <si>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</si>
  <si>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</si>
  <si>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</si>
  <si>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</si>
  <si>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</si>
  <si>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</si>
  <si>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</si>
  <si>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</si>
  <si>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</si>
  <si>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</si>
  <si>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</si>
  <si>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</si>
  <si>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</si>
  <si>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</si>
  <si>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</si>
  <si>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</si>
  <si>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</si>
  <si>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</si>
  <si>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</si>
  <si>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</si>
  <si>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</si>
  <si>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</si>
  <si>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</si>
  <si>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</si>
  <si>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</si>
  <si>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</si>
  <si>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</si>
  <si>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</si>
  <si>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</si>
  <si>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</si>
  <si>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</si>
  <si>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</si>
  <si>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</si>
  <si>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</si>
  <si>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</si>
  <si>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</si>
  <si>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</si>
  <si>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</si>
  <si>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</si>
  <si>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</si>
  <si>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</si>
  <si>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</si>
  <si>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</si>
  <si>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</si>
  <si>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</si>
  <si>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</si>
  <si>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</si>
  <si>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</si>
  <si>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</si>
  <si>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</si>
  <si>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</si>
  <si>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</si>
  <si>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</si>
  <si>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</si>
  <si>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</si>
  <si>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</si>
  <si>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</si>
  <si>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</si>
  <si>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</si>
  <si>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</si>
  <si>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</si>
  <si>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</si>
  <si>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</si>
  <si>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</si>
  <si>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</si>
  <si>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</si>
  <si>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</si>
  <si>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</si>
  <si>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</si>
  <si>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</si>
  <si>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</si>
  <si>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</si>
  <si>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</si>
  <si>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</si>
  <si>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</si>
  <si>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</si>
  <si>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</si>
  <si>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</si>
  <si>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</si>
  <si>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</si>
  <si>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</si>
  <si>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</si>
  <si>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</si>
  <si>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</si>
  <si>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</si>
  <si>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</si>
  <si>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</si>
  <si>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</si>
  <si>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</si>
  <si>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</si>
  <si>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</si>
  <si>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</si>
  <si>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</si>
  <si>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</si>
  <si>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</si>
  <si>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</si>
  <si>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</si>
  <si>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</si>
  <si>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</si>
  <si>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</si>
  <si>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</si>
  <si>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</si>
  <si>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</si>
  <si>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</si>
  <si>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</si>
  <si>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</si>
  <si>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</si>
  <si>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</si>
  <si>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</si>
  <si>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</si>
  <si>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</si>
  <si>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</si>
  <si>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</si>
  <si>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</si>
  <si>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</si>
  <si>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</si>
  <si>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</si>
  <si>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</si>
  <si>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</si>
  <si>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</si>
  <si>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</si>
  <si>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</si>
  <si>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</si>
  <si>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</si>
  <si>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</si>
  <si>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</si>
  <si>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</si>
  <si>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</si>
  <si>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</si>
  <si>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</si>
  <si>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</si>
  <si>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</si>
  <si>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</si>
  <si>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</si>
  <si>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</si>
  <si>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</si>
  <si>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</si>
  <si>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</si>
  <si>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</si>
  <si>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</si>
  <si>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</si>
  <si>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</si>
  <si>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</si>
  <si>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</si>
  <si>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</si>
  <si>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</si>
  <si>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</si>
  <si>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</si>
  <si>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</si>
  <si>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</si>
  <si>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</si>
  <si>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</si>
  <si>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</si>
  <si>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</si>
  <si>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</si>
  <si>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</si>
  <si>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</si>
  <si>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</si>
  <si>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</si>
  <si>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</si>
  <si>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</si>
  <si>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</si>
  <si>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</si>
  <si>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</si>
  <si>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</si>
  <si>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</si>
  <si>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</si>
  <si>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</si>
  <si>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</si>
  <si>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</si>
  <si>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</si>
  <si>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</si>
  <si>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</si>
  <si>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</si>
  <si>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</si>
  <si>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</si>
  <si>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</si>
  <si>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</si>
  <si>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</si>
  <si>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</si>
  <si>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</si>
  <si>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</si>
  <si>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</si>
  <si>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</si>
  <si>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</si>
  <si>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</si>
  <si>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</si>
  <si>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</si>
  <si>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</si>
  <si>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</si>
  <si>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</si>
  <si>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</si>
  <si>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</si>
  <si>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</si>
  <si>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</si>
  <si>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</si>
  <si>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</si>
  <si>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</si>
  <si>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</si>
  <si>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</si>
  <si>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</si>
  <si>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</si>
  <si>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</si>
  <si>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</si>
  <si>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</si>
  <si>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</si>
  <si>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</si>
  <si>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</si>
  <si>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</si>
  <si>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</si>
  <si>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</si>
  <si>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</si>
  <si>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</si>
  <si>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</si>
  <si>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</si>
  <si>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</si>
  <si>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</si>
  <si>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</si>
  <si>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</si>
  <si>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</si>
  <si>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</si>
  <si>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</si>
  <si>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</si>
  <si>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</si>
  <si>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</si>
  <si>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</si>
  <si>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</si>
  <si>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</si>
  <si>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</si>
  <si>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</si>
  <si>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</si>
  <si>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</si>
  <si>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</si>
  <si>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</si>
  <si>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</si>
  <si>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</si>
  <si>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</si>
  <si>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</si>
  <si>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</si>
  <si>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</si>
  <si>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</si>
  <si>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</si>
  <si>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</si>
  <si>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</si>
  <si>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</si>
  <si>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</si>
  <si>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</si>
  <si>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</si>
  <si>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</si>
  <si>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</si>
  <si>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</si>
  <si>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</si>
  <si>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</si>
  <si>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</si>
  <si>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</si>
  <si>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</si>
  <si>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</si>
  <si>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</si>
  <si>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</si>
  <si>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</si>
  <si>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</si>
  <si>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</si>
  <si>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</si>
  <si>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</si>
  <si>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</si>
  <si>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</si>
  <si>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</si>
  <si>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</si>
  <si>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</si>
  <si>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</si>
  <si>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</si>
  <si>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</si>
  <si>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</si>
  <si>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</si>
  <si>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</si>
  <si>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</si>
  <si>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</si>
  <si>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</si>
  <si>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</si>
  <si>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</si>
  <si>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</si>
  <si>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</si>
  <si>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</si>
  <si>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</si>
  <si>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</si>
  <si>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</si>
  <si>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</si>
  <si>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</si>
  <si>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</si>
  <si>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</si>
  <si>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</si>
  <si>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</si>
  <si>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</si>
  <si>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</si>
  <si>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</si>
  <si>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</si>
  <si>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</si>
  <si>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</si>
  <si>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</si>
  <si>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</si>
  <si>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</si>
  <si>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</si>
  <si>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</si>
  <si>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</si>
  <si>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</si>
  <si>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</si>
  <si>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</si>
  <si>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</si>
  <si>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</si>
  <si>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</si>
  <si>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</si>
  <si>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</si>
  <si>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</si>
  <si>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</si>
  <si>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</si>
  <si>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</si>
  <si>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</si>
  <si>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</si>
  <si>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</si>
  <si>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</si>
  <si>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</si>
  <si>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</si>
  <si>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</si>
  <si>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</si>
  <si>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</si>
  <si>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</si>
  <si>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</si>
  <si>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</si>
  <si>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</si>
  <si>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</si>
  <si>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</si>
  <si>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</si>
  <si>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</si>
  <si>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</si>
  <si>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</si>
  <si>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</si>
  <si>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</si>
  <si>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</si>
  <si>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</si>
  <si>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</si>
  <si>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</si>
  <si>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</si>
  <si>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</si>
  <si>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</si>
  <si>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</si>
  <si>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</si>
  <si>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</si>
  <si>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</si>
  <si>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</si>
  <si>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</si>
  <si>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</si>
  <si>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</si>
  <si>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</si>
  <si>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</si>
  <si>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</si>
  <si>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</si>
  <si>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</si>
  <si>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</si>
  <si>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</si>
  <si>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</si>
  <si>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</si>
  <si>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</si>
  <si>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</si>
  <si>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</si>
  <si>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</si>
  <si>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</si>
  <si>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</si>
  <si>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</si>
  <si>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</si>
  <si>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</si>
  <si>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</si>
  <si>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</si>
  <si>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</si>
  <si>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</si>
  <si>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</si>
  <si>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</si>
  <si>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</si>
  <si>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</si>
  <si>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</si>
  <si>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</si>
  <si>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</si>
  <si>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</si>
  <si>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</si>
  <si>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</si>
  <si>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</si>
  <si>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</si>
  <si>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</si>
  <si>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</si>
  <si>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</si>
  <si>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</si>
  <si>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</si>
  <si>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</si>
  <si>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</si>
  <si>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</si>
  <si>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</si>
  <si>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</si>
  <si>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</si>
  <si>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</si>
  <si>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</si>
  <si>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</si>
  <si>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</si>
  <si>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</si>
  <si>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</si>
  <si>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</si>
  <si>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</si>
  <si>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</si>
  <si>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</si>
  <si>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</si>
  <si>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</si>
  <si>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</si>
  <si>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</si>
  <si>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</si>
  <si>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</si>
  <si>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</si>
  <si>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</si>
  <si>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</si>
  <si>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</si>
  <si>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</si>
  <si>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</si>
  <si>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</si>
  <si>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</si>
  <si>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</si>
  <si>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</si>
  <si>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</si>
  <si>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</si>
  <si>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</si>
  <si>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</si>
  <si>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</si>
  <si>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</si>
  <si>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</si>
  <si>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</si>
  <si>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</si>
  <si>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</si>
  <si>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</si>
  <si>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</si>
  <si>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</si>
  <si>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</si>
  <si>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</si>
  <si>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</si>
  <si>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</si>
  <si>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</si>
  <si>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</si>
  <si>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</si>
  <si>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</si>
  <si>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</si>
  <si>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</si>
  <si>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</si>
  <si>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</si>
  <si>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</si>
  <si>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</si>
  <si>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</si>
  <si>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</si>
  <si>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</si>
  <si>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</si>
  <si>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</si>
  <si>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</si>
  <si>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</si>
  <si>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</si>
  <si>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</si>
  <si>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</si>
  <si>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</si>
  <si>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</si>
  <si>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</si>
  <si>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</si>
  <si>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</si>
  <si>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</si>
  <si>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</si>
  <si>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</si>
  <si>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</si>
  <si>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</si>
  <si>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</si>
  <si>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</si>
  <si>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</si>
  <si>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</si>
  <si>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</si>
  <si>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</si>
  <si>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</si>
  <si>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</si>
  <si>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</si>
  <si>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</si>
  <si>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</si>
  <si>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</si>
  <si>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</si>
  <si>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</si>
  <si>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</si>
  <si>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</si>
  <si>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</si>
  <si>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</si>
  <si>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</si>
  <si>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</si>
  <si>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</si>
  <si>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</si>
  <si>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</si>
  <si>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</si>
  <si>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</si>
  <si>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</si>
  <si>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</si>
  <si>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</si>
  <si>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</si>
  <si>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</si>
  <si>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</si>
  <si>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</si>
  <si>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</si>
  <si>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</si>
  <si>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</si>
  <si>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</si>
  <si>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</si>
  <si>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</si>
  <si>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</si>
  <si>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</si>
  <si>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</si>
  <si>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</si>
  <si>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</si>
  <si>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</si>
  <si>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</si>
  <si>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</si>
  <si>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</si>
  <si>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</si>
  <si>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</si>
  <si>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</si>
  <si>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</si>
  <si>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</si>
  <si>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</si>
  <si>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</si>
  <si>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</si>
  <si>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</si>
  <si>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</si>
  <si>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</si>
  <si>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</si>
  <si>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</si>
  <si>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</si>
  <si>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</si>
  <si>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</si>
  <si>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</si>
  <si>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</si>
  <si>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</si>
  <si>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</si>
  <si>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</si>
  <si>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</si>
  <si>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</si>
  <si>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</si>
  <si>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</si>
  <si>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</si>
  <si>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</si>
  <si>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</si>
  <si>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</si>
  <si>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</si>
  <si>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</si>
  <si>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</si>
  <si>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</si>
  <si>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</si>
  <si>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</si>
  <si>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</si>
  <si>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</si>
  <si>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</si>
  <si>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</si>
  <si>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</si>
  <si>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</si>
  <si>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</si>
  <si>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</si>
  <si>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</si>
  <si>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</si>
  <si>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</si>
  <si>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</si>
  <si>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</si>
  <si>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</si>
  <si>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</si>
  <si>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</si>
  <si>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</si>
  <si>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</si>
  <si>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</si>
  <si>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</si>
  <si>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</si>
  <si>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</si>
  <si>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</si>
  <si>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</si>
  <si>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</si>
  <si>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</si>
  <si>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</si>
  <si>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</si>
  <si>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</si>
  <si>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</si>
  <si>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</si>
  <si>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</si>
  <si>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</si>
  <si>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</si>
  <si>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</si>
  <si>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</si>
  <si>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</si>
  <si>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</si>
  <si>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</si>
  <si>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</si>
  <si>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</si>
  <si>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</si>
  <si>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</si>
  <si>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</si>
  <si>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</si>
  <si>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</si>
  <si>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</si>
  <si>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</si>
  <si>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</si>
  <si>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</si>
  <si>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</si>
  <si>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</si>
  <si>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</si>
  <si>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</si>
  <si>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</si>
  <si>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</si>
  <si>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</si>
  <si>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</si>
  <si>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</si>
  <si>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</si>
  <si>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</si>
  <si>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</si>
  <si>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</si>
  <si>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</si>
  <si>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</si>
  <si>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</si>
  <si>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</si>
  <si>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</si>
  <si>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</si>
  <si>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</si>
  <si>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</si>
  <si>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</si>
  <si>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</si>
  <si>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</si>
  <si>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</si>
  <si>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</si>
  <si>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</si>
  <si>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</si>
  <si>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</si>
  <si>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</si>
  <si>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</si>
  <si>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</si>
  <si>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</si>
  <si>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</si>
  <si>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</si>
  <si>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</si>
  <si>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</si>
  <si>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</si>
  <si>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</si>
  <si>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</si>
  <si>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</si>
  <si>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</si>
  <si>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</si>
  <si>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</si>
  <si>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</si>
  <si>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</si>
  <si>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</si>
  <si>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</si>
  <si>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</si>
  <si>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</si>
  <si>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</si>
  <si>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</si>
  <si>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</si>
  <si>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</si>
  <si>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</si>
  <si>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</si>
  <si>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</si>
  <si>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</si>
  <si>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</si>
  <si>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</si>
  <si>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</si>
  <si>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</si>
  <si>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</si>
  <si>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</si>
  <si>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</si>
  <si>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</si>
  <si>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</si>
  <si>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</si>
  <si>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</si>
  <si>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</si>
  <si>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</si>
  <si>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</si>
  <si>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</si>
  <si>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</si>
  <si>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</si>
  <si>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</si>
  <si>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</si>
  <si>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</si>
  <si>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</si>
  <si>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</si>
  <si>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</si>
  <si>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</si>
  <si>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</si>
  <si>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</si>
  <si>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</si>
  <si>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</si>
  <si>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</si>
  <si>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</si>
  <si>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</si>
  <si>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</si>
  <si>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</si>
  <si>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</si>
  <si>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</si>
  <si>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</si>
  <si>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</si>
  <si>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</si>
  <si>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</si>
  <si>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</si>
  <si>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</si>
  <si>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</si>
  <si>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</si>
  <si>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</si>
  <si>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</si>
  <si>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</si>
  <si>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</si>
  <si>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</si>
  <si>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</si>
  <si>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</si>
  <si>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</si>
  <si>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</si>
  <si>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</si>
  <si>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</si>
  <si>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</si>
  <si>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</si>
  <si>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</si>
  <si>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</si>
  <si>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</si>
  <si>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</si>
  <si>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</si>
  <si>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</si>
  <si>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</si>
  <si>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</si>
  <si>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</si>
  <si>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</si>
  <si>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</si>
  <si>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</si>
  <si>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</si>
  <si>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</si>
  <si>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</si>
  <si>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</si>
  <si>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</si>
  <si>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</si>
  <si>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</si>
  <si>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</si>
  <si>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</si>
  <si>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</si>
  <si>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</si>
  <si>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</si>
  <si>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</si>
  <si>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</si>
  <si>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</si>
  <si>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</si>
  <si>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</si>
  <si>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</si>
  <si>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</si>
  <si>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</si>
  <si>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</si>
  <si>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</si>
  <si>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</si>
  <si>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</si>
  <si>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</si>
  <si>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</si>
  <si>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</si>
  <si>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</si>
  <si>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</si>
  <si>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</si>
  <si>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</si>
  <si>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</si>
  <si>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</si>
  <si>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</si>
  <si>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</si>
  <si>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</si>
  <si>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</si>
  <si>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</si>
  <si>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</si>
  <si>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</si>
  <si>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</si>
  <si>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</si>
  <si>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</si>
  <si>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</si>
  <si>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</si>
  <si>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</si>
  <si>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</si>
  <si>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</si>
  <si>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</si>
  <si>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</si>
  <si>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</si>
  <si>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</si>
  <si>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</si>
  <si>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</si>
  <si>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</si>
  <si>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</si>
  <si>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</si>
  <si>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</si>
  <si>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</si>
  <si>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</si>
  <si>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</si>
  <si>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</si>
  <si>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</si>
  <si>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</si>
  <si>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</si>
  <si>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</si>
  <si>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</si>
  <si>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</si>
  <si>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</si>
  <si>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</si>
  <si>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</si>
  <si>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</si>
  <si>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</si>
  <si>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</si>
  <si>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</si>
  <si>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</si>
  <si>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</si>
  <si>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</si>
  <si>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</si>
  <si>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</si>
  <si>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</si>
  <si>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</si>
  <si>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</si>
  <si>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</si>
  <si>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</si>
  <si>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</si>
  <si>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</si>
  <si>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</si>
  <si>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</si>
  <si>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</si>
  <si>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</si>
  <si>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</si>
  <si>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</si>
  <si>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</si>
  <si>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</si>
  <si>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</si>
  <si>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</si>
  <si>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</si>
  <si>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</si>
  <si>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</si>
  <si>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</si>
  <si>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</si>
  <si>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</si>
  <si>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</si>
  <si>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</si>
  <si>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</si>
  <si>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</si>
  <si>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</si>
  <si>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</si>
  <si>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</si>
  <si>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</si>
  <si>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</si>
  <si>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</si>
  <si>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</si>
  <si>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</si>
  <si>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</si>
  <si>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</si>
  <si>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</si>
  <si>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</si>
  <si>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</si>
  <si>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</si>
  <si>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</si>
  <si>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</si>
  <si>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</si>
  <si>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</si>
  <si>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</si>
  <si>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</si>
  <si>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</si>
  <si>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</si>
  <si>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</si>
  <si>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</si>
  <si>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</si>
  <si>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</si>
  <si>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</si>
  <si>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</si>
  <si>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</si>
  <si>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</si>
  <si>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</si>
  <si>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</si>
  <si>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</si>
  <si>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</si>
  <si>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</si>
  <si>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</si>
  <si>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</si>
  <si>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</si>
  <si>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</si>
  <si>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</si>
  <si>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</si>
  <si>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</si>
  <si>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</si>
  <si>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</si>
  <si>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</si>
  <si>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</si>
  <si>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</si>
  <si>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</si>
  <si>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</si>
  <si>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</si>
  <si>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</si>
  <si>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</si>
  <si>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</si>
  <si>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</si>
  <si>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</si>
  <si>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</si>
  <si>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</si>
  <si>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</si>
  <si>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</si>
  <si>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</si>
  <si>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</si>
  <si>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</si>
  <si>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</si>
  <si>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</si>
  <si>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</si>
  <si>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</si>
  <si>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</si>
  <si>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</si>
  <si>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</si>
  <si>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</si>
  <si>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</si>
  <si>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</si>
  <si>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</si>
  <si>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</si>
  <si>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</si>
  <si>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</si>
  <si>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</si>
  <si>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</si>
  <si>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</si>
  <si>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</si>
  <si>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</si>
  <si>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</si>
  <si>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</si>
  <si>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</si>
  <si>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</si>
  <si>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</si>
  <si>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</si>
  <si>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</si>
  <si>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</si>
  <si>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</si>
  <si>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</si>
  <si>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</si>
  <si>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</si>
  <si>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</si>
  <si>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</si>
  <si>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</si>
  <si>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</si>
  <si>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</si>
  <si>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</si>
  <si>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</si>
  <si>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</si>
  <si>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</si>
  <si>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</si>
  <si>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</si>
  <si>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</si>
  <si>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</si>
  <si>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</si>
  <si>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</si>
  <si>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</si>
  <si>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</si>
  <si>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</si>
  <si>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</si>
  <si>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</si>
  <si>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</si>
  <si>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</si>
  <si>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</si>
  <si>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</si>
  <si>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</si>
  <si>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</si>
  <si>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</si>
  <si>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</si>
  <si>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</si>
  <si>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</si>
  <si>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</si>
  <si>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</si>
  <si>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</si>
  <si>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</si>
  <si>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</si>
  <si>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</si>
  <si>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</si>
  <si>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</si>
  <si>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</si>
  <si>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</si>
  <si>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</si>
  <si>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</si>
  <si>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</si>
  <si>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</si>
  <si>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</si>
  <si>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</si>
  <si>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</si>
  <si>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</si>
  <si>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</si>
  <si>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</si>
  <si>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</si>
  <si>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</si>
  <si>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</si>
  <si>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</si>
  <si>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</si>
  <si>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</si>
  <si>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</si>
  <si>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</si>
  <si>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</si>
  <si>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</si>
  <si>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</si>
  <si>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</si>
  <si>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</si>
  <si>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</si>
  <si>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</si>
  <si>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</si>
  <si>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</si>
  <si>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</si>
  <si>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</si>
  <si>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</si>
  <si>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</si>
  <si>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</si>
  <si>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</si>
  <si>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</si>
  <si>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</si>
  <si>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</si>
  <si>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</si>
  <si>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</si>
  <si>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</si>
  <si>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</si>
  <si>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</si>
  <si>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</si>
  <si>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</si>
  <si>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</si>
  <si>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</si>
  <si>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</si>
  <si>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</si>
  <si>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</si>
  <si>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</si>
  <si>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</si>
  <si>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</si>
  <si>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</si>
  <si>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</si>
  <si>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</si>
  <si>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</si>
  <si>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</si>
  <si>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</si>
  <si>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</si>
  <si>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</si>
  <si>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</si>
  <si>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</si>
  <si>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</si>
  <si>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</si>
  <si>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</si>
  <si>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</si>
  <si>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</si>
  <si>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</si>
  <si>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</si>
  <si>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</si>
  <si>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</si>
  <si>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</si>
  <si>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</si>
  <si>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</si>
  <si>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</si>
  <si>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</si>
  <si>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</si>
  <si>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</si>
  <si>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</si>
  <si>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</si>
  <si>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</si>
  <si>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</si>
  <si>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</si>
  <si>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</si>
  <si>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</si>
  <si>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</si>
  <si>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</si>
  <si>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</si>
  <si>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</si>
  <si>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</si>
  <si>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</si>
  <si>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</si>
  <si>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</si>
  <si>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</si>
  <si>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</si>
  <si>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</si>
  <si>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</si>
  <si>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</si>
  <si>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</si>
  <si>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</si>
  <si>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</si>
  <si>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</si>
  <si>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</si>
  <si>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</si>
  <si>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</si>
  <si>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</si>
  <si>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</si>
  <si>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</si>
  <si>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</si>
  <si>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</si>
  <si>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</si>
  <si>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</si>
  <si>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</si>
  <si>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</si>
  <si>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</si>
  <si>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</si>
  <si>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</si>
  <si>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</si>
  <si>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</si>
  <si>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</si>
  <si>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</si>
  <si>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</si>
  <si>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</si>
  <si>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</si>
  <si>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</si>
  <si>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</si>
  <si>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</si>
  <si>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</si>
  <si>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</si>
  <si>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</si>
  <si>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</si>
  <si>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</si>
  <si>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</si>
  <si>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</si>
  <si>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</si>
  <si>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</si>
  <si>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</si>
  <si>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</si>
  <si>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</si>
  <si>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</si>
  <si>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</si>
  <si>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</si>
  <si>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</si>
  <si>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</si>
  <si>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</si>
  <si>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</si>
  <si>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</si>
  <si>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</si>
  <si>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</si>
  <si>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</si>
  <si>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</si>
  <si>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</si>
  <si>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</si>
  <si>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</si>
  <si>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</si>
  <si>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</si>
  <si>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</si>
  <si>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</si>
  <si>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</si>
  <si>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</si>
  <si>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</si>
  <si>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</si>
  <si>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</si>
  <si>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</si>
  <si>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</si>
  <si>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</si>
  <si>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</si>
  <si>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</si>
  <si>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</si>
  <si>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</si>
  <si>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</si>
  <si>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</si>
  <si>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</si>
  <si>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</si>
  <si>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</si>
  <si>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</si>
  <si>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</si>
  <si>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</si>
  <si>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</si>
  <si>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</si>
  <si>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</si>
  <si>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</si>
  <si>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</si>
  <si>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</si>
  <si>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</si>
  <si>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</si>
  <si>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</si>
  <si>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</si>
  <si>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</si>
  <si>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</si>
  <si>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</si>
  <si>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</si>
  <si>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</si>
  <si>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</si>
  <si>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</si>
  <si>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</si>
  <si>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</si>
  <si>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</si>
  <si>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</si>
  <si>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</si>
  <si>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</si>
  <si>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</si>
  <si>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</si>
  <si>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</si>
  <si>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</si>
  <si>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</si>
  <si>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</si>
  <si>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</si>
  <si>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</si>
  <si>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</si>
  <si>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</si>
  <si>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</si>
  <si>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</si>
  <si>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</si>
  <si>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</si>
  <si>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</si>
  <si>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</si>
  <si>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</si>
  <si>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</si>
  <si>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</si>
  <si>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</si>
  <si>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</si>
  <si>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</si>
  <si>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</si>
  <si>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</si>
  <si>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</si>
  <si>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</si>
  <si>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</si>
  <si>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</si>
  <si>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</si>
  <si>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</si>
  <si>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</si>
  <si>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</si>
  <si>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</si>
  <si>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</si>
  <si>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</si>
  <si>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</si>
  <si>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</si>
  <si>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</si>
  <si>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</si>
  <si>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</si>
  <si>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</si>
  <si>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</si>
  <si>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</si>
  <si>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</si>
  <si>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</si>
  <si>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</si>
  <si>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</si>
  <si>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</si>
  <si>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</si>
  <si>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</si>
  <si>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</si>
  <si>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</si>
  <si>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</si>
  <si>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</si>
  <si>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</si>
  <si>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</si>
  <si>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</si>
  <si>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</si>
  <si>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</si>
  <si>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</si>
  <si>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</si>
  <si>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</si>
  <si>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</si>
  <si>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</si>
  <si>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</si>
  <si>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</si>
  <si>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</si>
  <si>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</si>
  <si>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</si>
  <si>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</si>
  <si>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</si>
  <si>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</si>
  <si>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</si>
  <si>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</si>
  <si>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</si>
  <si>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</si>
  <si>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</si>
  <si>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</si>
  <si>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</si>
  <si>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</si>
  <si>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</si>
  <si>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</si>
  <si>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</si>
  <si>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</si>
  <si>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</si>
  <si>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</si>
  <si>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</si>
  <si>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</si>
  <si>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</si>
  <si>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</si>
  <si>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</si>
  <si>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</si>
  <si>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</si>
  <si>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</si>
  <si>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</si>
  <si>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</si>
  <si>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</si>
  <si>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</si>
  <si>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</si>
  <si>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</si>
  <si>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</si>
  <si>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</si>
  <si>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</si>
  <si>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</si>
  <si>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</si>
  <si>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</si>
  <si>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</si>
  <si>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</si>
  <si>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</si>
  <si>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</si>
  <si>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</si>
  <si>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</si>
  <si>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</si>
  <si>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</si>
  <si>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</si>
  <si>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</si>
  <si>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</si>
  <si>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</si>
  <si>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</si>
  <si>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</si>
  <si>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</si>
  <si>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</si>
  <si>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</si>
  <si>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</si>
  <si>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</si>
  <si>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</si>
  <si>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</si>
  <si>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</si>
  <si>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</si>
  <si>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</si>
  <si>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</si>
  <si>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</si>
  <si>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</si>
  <si>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</si>
  <si>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</si>
  <si>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</si>
  <si>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</si>
  <si>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</si>
  <si>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</si>
  <si>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</si>
  <si>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</si>
  <si>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</si>
  <si>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</si>
  <si>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</si>
  <si>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</si>
  <si>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</si>
  <si>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</si>
  <si>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</si>
  <si>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</si>
  <si>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</si>
  <si>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</si>
  <si>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</si>
  <si>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</si>
  <si>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</si>
  <si>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</si>
  <si>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</si>
  <si>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</si>
  <si>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</si>
  <si>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</si>
  <si>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</si>
  <si>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</si>
  <si>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</si>
  <si>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</si>
  <si>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</si>
  <si>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</si>
  <si>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</si>
  <si>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</si>
  <si>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</si>
  <si>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</si>
  <si>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</si>
  <si>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</si>
  <si>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</si>
  <si>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</si>
  <si>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</si>
  <si>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</si>
  <si>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</si>
  <si>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</si>
  <si>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</si>
  <si>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</si>
  <si>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</si>
  <si>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</si>
  <si>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</si>
  <si>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</si>
  <si>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</si>
  <si>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</si>
  <si>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</si>
  <si>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</si>
  <si>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</si>
  <si>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</si>
  <si>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</si>
  <si>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</si>
  <si>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</si>
  <si>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</si>
  <si>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</si>
  <si>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</si>
  <si>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</si>
  <si>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</si>
  <si>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</si>
  <si>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</si>
  <si>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</si>
  <si>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</si>
  <si>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</si>
  <si>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</si>
  <si>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</si>
  <si>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</si>
  <si>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</si>
  <si>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</si>
  <si>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</si>
  <si>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</si>
  <si>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</si>
  <si>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</si>
  <si>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</si>
  <si>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</si>
  <si>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</si>
  <si>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</si>
  <si>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</si>
  <si>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</si>
  <si>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</si>
  <si>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</si>
  <si>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</si>
  <si>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</si>
  <si>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</si>
  <si>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</si>
  <si>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</si>
  <si>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</si>
  <si>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</si>
  <si>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</si>
  <si>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</si>
  <si>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</si>
  <si>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</si>
  <si>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</si>
  <si>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</si>
  <si>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</si>
  <si>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</si>
  <si>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</si>
  <si>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</si>
  <si>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</si>
  <si>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</si>
  <si>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</si>
  <si>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</si>
  <si>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</si>
  <si>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</si>
  <si>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</si>
  <si>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</si>
  <si>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</si>
  <si>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</si>
  <si>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</si>
  <si>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</si>
  <si>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</si>
  <si>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</si>
  <si>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</si>
  <si>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</si>
  <si>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</si>
  <si>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</si>
  <si>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</si>
  <si>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</si>
  <si>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</si>
  <si>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</si>
  <si>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</si>
  <si>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</si>
  <si>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</si>
  <si>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</si>
  <si>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</si>
  <si>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</si>
  <si>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</si>
  <si>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</si>
  <si>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</si>
  <si>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</si>
  <si>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</si>
  <si>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</si>
  <si>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</si>
  <si>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</si>
  <si>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</si>
  <si>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</si>
  <si>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</si>
  <si>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</si>
  <si>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</si>
  <si>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</si>
  <si>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</si>
  <si>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</si>
  <si>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</si>
  <si>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</si>
  <si>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</si>
  <si>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</si>
  <si>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</si>
  <si>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</si>
  <si>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</si>
  <si>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</si>
  <si>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</si>
  <si>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</si>
  <si>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</si>
  <si>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</si>
  <si>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</si>
  <si>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</si>
  <si>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</si>
  <si>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</si>
  <si>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</si>
  <si>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</si>
  <si>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</si>
  <si>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</si>
  <si>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</si>
  <si>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</si>
  <si>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</si>
  <si>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</si>
  <si>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</si>
  <si>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</si>
  <si>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</si>
  <si>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</si>
  <si>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</si>
  <si>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</si>
  <si>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</si>
  <si>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</si>
  <si>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</si>
  <si>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</si>
  <si>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</si>
  <si>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</si>
  <si>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</si>
  <si>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</si>
  <si>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</si>
  <si>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</si>
  <si>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</si>
  <si>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</si>
  <si>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</si>
  <si>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</si>
  <si>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</si>
  <si>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</si>
  <si>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</si>
  <si>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</si>
  <si>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</si>
  <si>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</si>
  <si>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</si>
  <si>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</si>
  <si>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</si>
  <si>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</si>
  <si>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</si>
  <si>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</si>
  <si>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</si>
  <si>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</si>
  <si>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</si>
  <si>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</si>
  <si>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</si>
  <si>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</si>
  <si>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</si>
  <si>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</si>
  <si>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</si>
  <si>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</si>
  <si>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</si>
  <si>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</si>
  <si>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</si>
  <si>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</si>
  <si>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</si>
  <si>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</si>
  <si>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</si>
  <si>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</si>
  <si>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</si>
  <si>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</si>
  <si>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</si>
  <si>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</si>
  <si>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</si>
  <si>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</si>
  <si>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</si>
  <si>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</si>
  <si>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</si>
  <si>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</si>
  <si>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</si>
  <si>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</si>
  <si>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</si>
  <si>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</si>
  <si>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</si>
  <si>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</si>
  <si>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</si>
  <si>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</si>
  <si>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</si>
  <si>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</si>
  <si>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</si>
  <si>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</si>
  <si>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</si>
  <si>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</si>
  <si>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</si>
  <si>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</si>
  <si>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</si>
  <si>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</si>
  <si>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</si>
  <si>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</si>
  <si>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</si>
  <si>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</si>
  <si>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</si>
  <si>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</si>
  <si>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</si>
  <si>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</si>
  <si>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</si>
  <si>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</si>
  <si>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</si>
  <si>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</si>
  <si>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</si>
  <si>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</si>
  <si>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</si>
  <si>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</si>
  <si>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</si>
  <si>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</si>
  <si>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</si>
  <si>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</si>
  <si>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</si>
  <si>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</si>
  <si>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</si>
  <si>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</si>
  <si>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</si>
  <si>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</si>
  <si>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</si>
  <si>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</si>
  <si>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</si>
  <si>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</si>
  <si>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</si>
  <si>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</si>
  <si>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</si>
  <si>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</si>
  <si>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</si>
  <si>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</si>
  <si>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</si>
  <si>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</si>
  <si>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</si>
  <si>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</si>
  <si>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</si>
  <si>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</si>
  <si>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</si>
  <si>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</si>
  <si>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</si>
  <si>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</si>
  <si>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</si>
  <si>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</si>
  <si>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</si>
  <si>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</si>
  <si>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</si>
  <si>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</si>
  <si>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</si>
  <si>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</si>
  <si>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</si>
  <si>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</si>
  <si>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</si>
  <si>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</si>
  <si>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</si>
  <si>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</si>
  <si>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</si>
  <si>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</si>
  <si>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</si>
  <si>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</si>
  <si>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</si>
  <si>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</si>
  <si>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</si>
  <si>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</si>
  <si>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</si>
  <si>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</si>
  <si>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</si>
  <si>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</si>
  <si>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</si>
  <si>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</si>
  <si>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</si>
  <si>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</si>
  <si>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</si>
  <si>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</si>
  <si>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</si>
  <si>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</si>
  <si>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</si>
  <si>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</si>
  <si>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</si>
  <si>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</si>
  <si>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</si>
  <si>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</si>
  <si>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</si>
  <si>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</si>
  <si>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</si>
  <si>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</si>
  <si>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</si>
  <si>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</si>
  <si>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</si>
  <si>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</si>
  <si>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</si>
  <si>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</si>
  <si>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</si>
  <si>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</si>
  <si>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</si>
  <si>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</si>
  <si>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</si>
  <si>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</si>
  <si>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</si>
  <si>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</si>
  <si>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</si>
  <si>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</si>
  <si>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</si>
  <si>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</si>
  <si>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</si>
  <si>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</si>
  <si>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</si>
  <si>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</si>
  <si>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</si>
  <si>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</si>
  <si>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</si>
  <si>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</si>
  <si>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</si>
  <si>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</si>
  <si>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</si>
  <si>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</si>
  <si>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</si>
  <si>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</si>
  <si>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</si>
  <si>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</si>
  <si>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</si>
  <si>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</si>
  <si>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</si>
  <si>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</si>
  <si>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</si>
  <si>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</si>
  <si>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</si>
  <si>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</si>
  <si>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</si>
  <si>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</si>
  <si>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</si>
  <si>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</si>
  <si>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</si>
  <si>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</si>
  <si>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</si>
  <si>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</si>
  <si>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</si>
  <si>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</si>
  <si>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</si>
  <si>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</si>
  <si>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</si>
  <si>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</si>
  <si>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</si>
  <si>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</si>
  <si>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</si>
  <si>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</si>
  <si>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</si>
  <si>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</si>
  <si>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</si>
  <si>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</si>
  <si>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</si>
  <si>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</si>
  <si>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</si>
  <si>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</si>
  <si>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</si>
  <si>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</si>
  <si>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</si>
  <si>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</si>
  <si>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</si>
  <si>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</si>
  <si>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</si>
  <si>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</si>
  <si>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</si>
  <si>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</si>
  <si>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</si>
  <si>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</si>
  <si>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</si>
  <si>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</si>
  <si>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</si>
  <si>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</si>
  <si>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</si>
  <si>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</si>
  <si>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</si>
  <si>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</si>
  <si>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</si>
  <si>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</si>
  <si>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</si>
  <si>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</si>
  <si>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</si>
  <si>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</si>
  <si>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</si>
  <si>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</si>
  <si>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</si>
  <si>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</si>
  <si>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</si>
  <si>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</si>
  <si>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</si>
  <si>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</si>
  <si>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</si>
  <si>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</si>
  <si>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</si>
  <si>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</si>
  <si>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</si>
  <si>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</si>
  <si>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</si>
  <si>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</si>
  <si>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</si>
  <si>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</si>
  <si>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</si>
  <si>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</si>
  <si>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</si>
  <si>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</si>
  <si>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</si>
  <si>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</si>
  <si>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</si>
  <si>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</si>
  <si>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</si>
  <si>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</si>
  <si>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</si>
  <si>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</si>
  <si>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</si>
  <si>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</si>
  <si>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</si>
  <si>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</si>
  <si>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</si>
  <si>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</si>
  <si>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</si>
  <si>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</si>
  <si>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</si>
  <si>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</si>
  <si>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</si>
  <si>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</si>
  <si>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</si>
  <si>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</si>
  <si>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</si>
  <si>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</si>
  <si>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</si>
  <si>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</si>
  <si>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</si>
  <si>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</si>
  <si>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</si>
  <si>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</si>
  <si>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</si>
  <si>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</si>
  <si>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</si>
  <si>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</si>
  <si>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</si>
  <si>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</si>
  <si>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</si>
  <si>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</si>
  <si>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</si>
  <si>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</si>
  <si>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</si>
  <si>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</si>
  <si>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</si>
  <si>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</si>
  <si>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</si>
  <si>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</si>
  <si>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</si>
  <si>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</si>
  <si>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</si>
  <si>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</si>
  <si>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</si>
  <si>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</si>
  <si>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</si>
  <si>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</si>
  <si>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</si>
  <si>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</si>
  <si>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</si>
  <si>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</si>
  <si>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</si>
  <si>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</si>
  <si>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</si>
  <si>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</si>
  <si>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</si>
  <si>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</si>
  <si>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</si>
  <si>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</si>
  <si>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</si>
  <si>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</si>
  <si>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</si>
  <si>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</si>
  <si>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</si>
  <si>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</si>
  <si>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</si>
  <si>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</si>
  <si>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</si>
  <si>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</si>
  <si>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</si>
  <si>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</si>
  <si>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</si>
  <si>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</si>
  <si>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</si>
  <si>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</si>
  <si>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</si>
  <si>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</si>
  <si>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</si>
  <si>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</si>
  <si>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</si>
  <si>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</si>
  <si>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</si>
  <si>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</si>
  <si>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</si>
  <si>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</si>
  <si>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</si>
  <si>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</si>
  <si>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</si>
  <si>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</si>
  <si>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</si>
  <si>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</si>
  <si>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</si>
  <si>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</si>
  <si>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</si>
  <si>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</si>
  <si>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</si>
  <si>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</si>
  <si>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</si>
  <si>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</si>
  <si>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</si>
  <si>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</si>
  <si>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</si>
  <si>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</si>
  <si>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</si>
  <si>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</si>
  <si>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</si>
  <si>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</si>
  <si>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</si>
  <si>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</si>
  <si>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</si>
  <si>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</si>
  <si>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</si>
  <si>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</si>
  <si>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</si>
  <si>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</si>
  <si>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</si>
  <si>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</si>
  <si>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</si>
  <si>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</si>
  <si>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</si>
  <si>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</si>
  <si>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</si>
  <si>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</si>
  <si>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</si>
  <si>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</si>
  <si>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</si>
  <si>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</si>
  <si>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</si>
  <si>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</si>
  <si>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</si>
  <si>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</si>
  <si>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</si>
  <si>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</si>
  <si>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</si>
  <si>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</si>
  <si>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</si>
  <si>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</si>
  <si>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</si>
  <si>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</si>
  <si>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</si>
  <si>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</si>
  <si>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</si>
  <si>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</si>
  <si>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</si>
  <si>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</si>
  <si>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</si>
  <si>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</si>
  <si>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</si>
  <si>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</si>
  <si>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</si>
  <si>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</si>
  <si>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</si>
  <si>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</si>
  <si>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</si>
  <si>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</si>
  <si>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</si>
  <si>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</si>
  <si>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</si>
  <si>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</si>
  <si>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</si>
  <si>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</si>
  <si>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</si>
  <si>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</si>
  <si>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</si>
  <si>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</si>
  <si>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</si>
  <si>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</si>
  <si>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</si>
  <si>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</si>
  <si>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</si>
  <si>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</si>
  <si>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</si>
  <si>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</si>
  <si>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</si>
  <si>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</si>
  <si>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</si>
  <si>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</si>
  <si>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</si>
  <si>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</si>
  <si>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</si>
  <si>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</si>
  <si>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</si>
  <si>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</si>
  <si>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</si>
  <si>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</si>
  <si>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</si>
  <si>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</si>
  <si>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</si>
  <si>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</si>
  <si>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</si>
  <si>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</si>
  <si>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</si>
  <si>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</si>
  <si>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</si>
  <si>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</si>
  <si>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</si>
  <si>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</si>
  <si>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</si>
  <si>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</si>
  <si>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</si>
  <si>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</si>
  <si>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</si>
  <si>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</si>
  <si>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</si>
  <si>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</si>
  <si>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</si>
  <si>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</si>
  <si>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</si>
  <si>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</si>
  <si>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</si>
  <si>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</si>
  <si>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</si>
  <si>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</si>
  <si>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</si>
  <si>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</si>
  <si>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</si>
  <si>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</si>
  <si>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</si>
  <si>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</si>
  <si>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</si>
  <si>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</si>
  <si>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</si>
  <si>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</si>
  <si>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</si>
  <si>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</si>
  <si>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</si>
  <si>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</si>
  <si>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</si>
  <si>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</si>
  <si>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</si>
  <si>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</si>
  <si>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</si>
  <si>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</si>
  <si>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</si>
  <si>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</si>
  <si>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</si>
  <si>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</si>
  <si>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</si>
  <si>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</si>
  <si>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</si>
  <si>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</si>
  <si>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</si>
  <si>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</si>
  <si>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</si>
  <si>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</si>
  <si>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</si>
  <si>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</si>
  <si>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</si>
  <si>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</si>
  <si>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</si>
  <si>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</si>
  <si>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</si>
  <si>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</si>
  <si>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</si>
  <si>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</si>
  <si>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</si>
  <si>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</si>
  <si>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</si>
  <si>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</si>
  <si>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</si>
  <si>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</si>
  <si>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</si>
  <si>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</si>
  <si>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</si>
  <si>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</si>
  <si>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</si>
  <si>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</si>
  <si>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</si>
  <si>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</si>
  <si>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</si>
  <si>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</si>
  <si>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</si>
  <si>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</si>
  <si>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</si>
  <si>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</si>
  <si>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</si>
  <si>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</si>
  <si>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</si>
  <si>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</si>
  <si>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</si>
  <si>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</si>
  <si>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</si>
  <si>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</si>
  <si>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</si>
  <si>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</si>
  <si>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</si>
  <si>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</si>
  <si>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</si>
  <si>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</si>
  <si>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</si>
  <si>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</si>
  <si>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</si>
  <si>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</si>
  <si>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</si>
  <si>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</si>
  <si>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</si>
  <si>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</si>
  <si>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</si>
  <si>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</si>
  <si>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</si>
  <si>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</si>
  <si>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</si>
  <si>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</si>
  <si>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</si>
  <si>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</si>
  <si>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</si>
  <si>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</si>
  <si>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</si>
  <si>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</si>
  <si>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</si>
  <si>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</si>
  <si>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</si>
  <si>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</si>
  <si>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</si>
  <si>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</si>
  <si>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</si>
  <si>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</si>
  <si>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</si>
  <si>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</si>
  <si>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</si>
  <si>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</si>
  <si>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</si>
  <si>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</si>
  <si>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</si>
  <si>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</si>
  <si>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</si>
  <si>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</si>
  <si>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</si>
  <si>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</si>
  <si>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</si>
  <si>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</si>
  <si>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</si>
  <si>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</si>
  <si>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</si>
  <si>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</si>
  <si>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</si>
  <si>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</si>
  <si>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</si>
  <si>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</si>
  <si>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</si>
  <si>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</si>
  <si>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</si>
  <si>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</si>
  <si>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</si>
  <si>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</si>
  <si>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</si>
  <si>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</si>
  <si>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</si>
  <si>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</si>
  <si>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</si>
  <si>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</si>
  <si>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</si>
  <si>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</si>
  <si>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</si>
  <si>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</si>
  <si>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</si>
  <si>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</si>
  <si>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</si>
  <si>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</si>
  <si>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</si>
  <si>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</si>
  <si>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</si>
  <si>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</si>
  <si>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</si>
  <si>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</si>
  <si>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</si>
  <si>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</si>
  <si>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</si>
  <si>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</si>
  <si>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</si>
  <si>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</si>
  <si>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</si>
  <si>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</si>
  <si>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</si>
  <si>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</si>
  <si>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</si>
  <si>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</si>
  <si>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</si>
  <si>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</si>
  <si>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</si>
  <si>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</si>
  <si>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</si>
  <si>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</si>
  <si>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</si>
  <si>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</si>
  <si>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</si>
  <si>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</si>
  <si>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</si>
  <si>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</si>
  <si>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</si>
  <si>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</si>
  <si>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</si>
  <si>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</si>
  <si>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</si>
  <si>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</si>
  <si>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</si>
  <si>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</si>
  <si>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</si>
  <si>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</si>
  <si>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</si>
  <si>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</si>
  <si>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</si>
  <si>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</si>
  <si>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</si>
  <si>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</si>
  <si>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</si>
  <si>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</si>
  <si>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</si>
  <si>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</si>
  <si>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</si>
  <si>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</si>
  <si>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</si>
  <si>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</si>
  <si>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</si>
  <si>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</si>
  <si>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</si>
  <si>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</si>
  <si>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</si>
  <si>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</si>
  <si>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</si>
  <si>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</si>
  <si>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</si>
  <si>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</si>
  <si>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</si>
  <si>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</si>
  <si>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</si>
  <si>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</si>
  <si>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</si>
  <si>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</si>
  <si>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</si>
  <si>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</si>
  <si>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</si>
  <si>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</si>
  <si>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</si>
  <si>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</si>
  <si>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</si>
  <si>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</si>
  <si>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</si>
  <si>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</si>
  <si>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</si>
  <si>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</si>
  <si>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</si>
  <si>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</si>
  <si>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</si>
  <si>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</si>
  <si>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</si>
  <si>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</si>
  <si>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</si>
  <si>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</si>
  <si>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</si>
  <si>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</si>
  <si>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</si>
  <si>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</si>
  <si>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</si>
  <si>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</si>
  <si>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</si>
  <si>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</si>
  <si>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</si>
  <si>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</si>
  <si>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</si>
  <si>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</si>
  <si>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</si>
  <si>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</si>
  <si>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</si>
  <si>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</si>
  <si>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</si>
  <si>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</si>
  <si>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</si>
  <si>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</si>
  <si>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</si>
  <si>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</si>
  <si>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</si>
  <si>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</si>
  <si>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</si>
  <si>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</si>
  <si>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</si>
  <si>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</si>
  <si>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</si>
  <si>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</si>
  <si>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</si>
  <si>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</si>
  <si>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</si>
  <si>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</si>
  <si>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</si>
  <si>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</si>
  <si>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</si>
  <si>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</si>
  <si>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</si>
  <si>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</si>
  <si>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</si>
  <si>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</si>
  <si>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</si>
  <si>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</si>
  <si>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</si>
  <si>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</si>
  <si>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</si>
  <si>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</si>
  <si>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</si>
  <si>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</si>
  <si>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</si>
  <si>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</si>
  <si>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</si>
  <si>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</si>
  <si>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</si>
  <si>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</si>
  <si>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</si>
  <si>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</si>
  <si>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</si>
  <si>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</si>
  <si>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</si>
  <si>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</si>
  <si>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</si>
  <si>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</si>
  <si>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</si>
  <si>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</si>
  <si>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</si>
  <si>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</si>
  <si>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</si>
  <si>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</si>
  <si>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</si>
  <si>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</si>
  <si>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</si>
  <si>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</si>
  <si>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</si>
  <si>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</si>
  <si>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</si>
  <si>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</si>
  <si>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</si>
  <si>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</si>
  <si>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</si>
  <si>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</si>
  <si>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</si>
  <si>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</si>
  <si>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</si>
  <si>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</si>
  <si>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</si>
  <si>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</si>
  <si>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</si>
  <si>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</si>
  <si>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</si>
  <si>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</si>
  <si>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</si>
  <si>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</si>
  <si>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</si>
  <si>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</si>
  <si>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</si>
  <si>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</si>
  <si>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</si>
  <si>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</si>
  <si>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</si>
  <si>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</si>
  <si>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</si>
  <si>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</si>
  <si>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</si>
  <si>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</si>
  <si>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</si>
  <si>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</si>
  <si>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</si>
  <si>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</si>
  <si>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</si>
  <si>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</si>
  <si>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</si>
  <si>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</si>
  <si>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</si>
  <si>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</si>
  <si>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</si>
  <si>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</si>
  <si>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</si>
  <si>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</si>
  <si>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</si>
  <si>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</si>
  <si>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</si>
  <si>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</si>
  <si>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</si>
  <si>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</si>
  <si>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</si>
  <si>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</si>
  <si>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</si>
  <si>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</si>
  <si>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</si>
  <si>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</si>
  <si>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</si>
  <si>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</si>
  <si>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</si>
  <si>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</si>
  <si>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</si>
  <si>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</si>
  <si>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</si>
  <si>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</si>
  <si>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</si>
  <si>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</si>
  <si>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</si>
  <si>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</si>
  <si>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</si>
  <si>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</si>
  <si>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</si>
  <si>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</si>
  <si>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</si>
  <si>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</si>
  <si>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</si>
  <si>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</si>
  <si>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</si>
  <si>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</si>
  <si>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</si>
  <si>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</si>
  <si>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</si>
  <si>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</si>
  <si>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</si>
  <si>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</si>
  <si>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</si>
  <si>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</si>
  <si>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</si>
  <si>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</si>
  <si>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</si>
  <si>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</si>
  <si>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</si>
  <si>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</si>
  <si>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</si>
  <si>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</si>
  <si>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</si>
  <si>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</si>
  <si>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</si>
  <si>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</si>
  <si>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</si>
  <si>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</si>
  <si>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</si>
  <si>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</si>
  <si>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</si>
  <si>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</si>
  <si>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</si>
  <si>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</si>
  <si>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</si>
  <si>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</si>
  <si>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</si>
  <si>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</si>
  <si>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</si>
  <si>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</si>
  <si>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</si>
  <si>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</si>
  <si>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</si>
  <si>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</si>
  <si>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</si>
  <si>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</si>
  <si>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</si>
  <si>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</si>
  <si>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</si>
  <si>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</si>
  <si>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</si>
  <si>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</si>
  <si>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</si>
  <si>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</si>
  <si>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</si>
  <si>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</si>
  <si>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</si>
  <si>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</si>
  <si>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</si>
  <si>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</si>
  <si>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</si>
  <si>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</si>
  <si>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</si>
  <si>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</si>
  <si>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</si>
  <si>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</si>
  <si>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</si>
  <si>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</si>
  <si>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</si>
  <si>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</si>
  <si>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</si>
  <si>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</si>
  <si>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</si>
  <si>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</si>
  <si>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</si>
  <si>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</si>
  <si>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</si>
  <si>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</si>
  <si>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</si>
  <si>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</si>
  <si>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</si>
  <si>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</si>
  <si>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</si>
  <si>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</si>
  <si>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</si>
  <si>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</si>
  <si>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</si>
  <si>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</si>
  <si>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</si>
  <si>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</si>
  <si>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</si>
  <si>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</si>
  <si>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</si>
  <si>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</si>
  <si>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</si>
  <si>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</si>
  <si>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</si>
  <si>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</si>
  <si>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</si>
  <si>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</si>
  <si>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</si>
  <si>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</si>
  <si>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</si>
  <si>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</si>
  <si>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</si>
  <si>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</si>
  <si>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</si>
  <si>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</si>
  <si>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</si>
  <si>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</si>
  <si>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</si>
  <si>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</si>
  <si>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</si>
  <si>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</si>
  <si>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</si>
  <si>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</si>
  <si>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</si>
  <si>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</si>
  <si>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</si>
  <si>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</si>
  <si>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</si>
  <si>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</si>
  <si>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</si>
  <si>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</si>
  <si>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</si>
  <si>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</si>
  <si>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</si>
  <si>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</si>
  <si>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</si>
  <si>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</si>
  <si>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</si>
  <si>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</si>
  <si>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</si>
  <si>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</si>
  <si>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</si>
  <si>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</si>
  <si>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</si>
  <si>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</si>
  <si>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</si>
  <si>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</si>
  <si>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</si>
  <si>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</si>
  <si>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</si>
  <si>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</si>
  <si>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</si>
  <si>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</si>
  <si>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</si>
  <si>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</si>
  <si>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</si>
  <si>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</si>
  <si>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</si>
  <si>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</si>
  <si>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</si>
  <si>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</si>
  <si>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</si>
  <si>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</si>
  <si>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</si>
  <si>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</si>
  <si>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</si>
  <si>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</si>
  <si>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</si>
  <si>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</si>
  <si>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</si>
  <si>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</si>
  <si>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</si>
  <si>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</si>
  <si>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</si>
  <si>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</si>
  <si>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</si>
  <si>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</si>
  <si>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</si>
  <si>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</si>
  <si>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</si>
  <si>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</si>
  <si>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</si>
  <si>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</si>
  <si>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</si>
  <si>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</si>
  <si>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</si>
  <si>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</si>
  <si>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</si>
  <si>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</si>
  <si>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</si>
  <si>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</si>
  <si>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</si>
  <si>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</si>
  <si>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</si>
  <si>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</si>
  <si>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</si>
  <si>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</si>
  <si>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</si>
  <si>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</si>
  <si>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</si>
  <si>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</si>
  <si>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</si>
  <si>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</si>
  <si>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</si>
  <si>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</si>
  <si>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</si>
  <si>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</si>
  <si>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</si>
  <si>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</si>
  <si>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</si>
  <si>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</si>
  <si>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</si>
  <si>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</si>
  <si>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</si>
  <si>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</si>
  <si>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</si>
  <si>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</si>
  <si>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</si>
  <si>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</si>
  <si>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</si>
  <si>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</si>
  <si>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</si>
  <si>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</si>
  <si>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</si>
  <si>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</si>
  <si>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</si>
  <si>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</si>
  <si>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</si>
  <si>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</si>
  <si>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</si>
  <si>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</si>
  <si>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</si>
  <si>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</si>
  <si>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</si>
  <si>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</si>
  <si>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</si>
  <si>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</si>
  <si>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</si>
  <si>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</si>
  <si>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</si>
  <si>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</si>
  <si>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</si>
  <si>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</si>
  <si>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</si>
  <si>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</si>
  <si>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</si>
  <si>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</si>
  <si>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</si>
  <si>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</si>
  <si>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</si>
  <si>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</si>
  <si>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</si>
  <si>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</si>
  <si>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</si>
  <si>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</si>
  <si>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</si>
  <si>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</si>
  <si>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</si>
  <si>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</si>
  <si>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</si>
  <si>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</si>
  <si>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</si>
  <si>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</si>
  <si>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</si>
  <si>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</si>
  <si>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</si>
  <si>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</si>
  <si>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</si>
  <si>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</si>
  <si>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</si>
  <si>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</si>
  <si>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</si>
  <si>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</si>
  <si>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</si>
  <si>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</si>
  <si>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</si>
  <si>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</si>
  <si>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</si>
  <si>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</si>
  <si>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</si>
  <si>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</si>
  <si>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</si>
  <si>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</si>
  <si>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</si>
  <si>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</si>
  <si>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</si>
  <si>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</si>
  <si>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</si>
  <si>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</si>
  <si>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</si>
  <si>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</si>
  <si>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</si>
  <si>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</si>
  <si>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</si>
  <si>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</si>
  <si>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</si>
  <si>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</si>
  <si>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</si>
  <si>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</si>
  <si>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</si>
  <si>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</si>
  <si>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</si>
  <si>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</si>
  <si>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</si>
  <si>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</si>
  <si>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</si>
  <si>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</si>
  <si>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</si>
  <si>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</si>
  <si>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</si>
  <si>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</si>
  <si>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</si>
  <si>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</si>
  <si>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</si>
  <si>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</si>
  <si>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</si>
  <si>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</si>
  <si>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</si>
  <si>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</si>
  <si>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</si>
  <si>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</si>
  <si>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</si>
  <si>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</si>
  <si>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</si>
  <si>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</si>
  <si>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</si>
  <si>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</si>
  <si>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</si>
  <si>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</si>
  <si>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</si>
  <si>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</si>
  <si>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</si>
  <si>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</si>
  <si>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</si>
  <si>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</si>
  <si>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</si>
  <si>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</si>
  <si>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</si>
  <si>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</si>
  <si>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</si>
  <si>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</si>
  <si>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</si>
  <si>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</si>
  <si>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</si>
  <si>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</si>
  <si>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</si>
  <si>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</si>
  <si>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</si>
  <si>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</si>
  <si>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</si>
  <si>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</si>
  <si>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</si>
  <si>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</si>
  <si>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</si>
  <si>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</si>
  <si>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</si>
  <si>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</si>
  <si>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</si>
  <si>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</si>
  <si>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</si>
  <si>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</si>
  <si>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</si>
  <si>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</si>
  <si>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</si>
  <si>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</si>
  <si>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</si>
  <si>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</si>
  <si>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</si>
  <si>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</si>
  <si>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</si>
  <si>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</si>
  <si>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</si>
  <si>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</si>
  <si>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</si>
  <si>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</si>
  <si>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</si>
  <si>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</si>
  <si>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</si>
  <si>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</si>
  <si>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</si>
  <si>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</si>
  <si>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</si>
  <si>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</si>
  <si>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</si>
  <si>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</si>
  <si>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</si>
  <si>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</si>
  <si>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</si>
  <si>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</si>
  <si>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</si>
  <si>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</si>
  <si>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</si>
  <si>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</si>
  <si>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</si>
  <si>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</si>
  <si>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</si>
  <si>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</si>
  <si>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</si>
  <si>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</si>
  <si>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</si>
  <si>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</si>
  <si>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</si>
  <si>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</si>
  <si>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</si>
  <si>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</si>
  <si>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</si>
  <si>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</si>
  <si>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</si>
  <si>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</si>
  <si>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</si>
  <si>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</si>
  <si>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</si>
  <si>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</si>
  <si>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</si>
  <si>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</si>
  <si>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</si>
  <si>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</si>
  <si>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</si>
  <si>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</si>
  <si>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</si>
  <si>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</si>
  <si>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</si>
  <si>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</si>
  <si>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</si>
  <si>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</si>
  <si>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</si>
  <si>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</si>
  <si>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</si>
  <si>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</si>
  <si>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</si>
  <si>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</si>
  <si>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</si>
  <si>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</si>
  <si>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</si>
  <si>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</si>
  <si>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</si>
  <si>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</si>
  <si>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</si>
  <si>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</si>
  <si>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</si>
  <si>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</si>
  <si>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</si>
  <si>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</si>
  <si>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</si>
  <si>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</si>
  <si>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</si>
  <si>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</si>
  <si>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</si>
  <si>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</si>
  <si>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</si>
  <si>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</si>
  <si>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</si>
  <si>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</si>
  <si>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</si>
  <si>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</si>
  <si>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</si>
  <si>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</si>
  <si>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</si>
  <si>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</si>
  <si>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</si>
  <si>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</si>
  <si>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</si>
  <si>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</si>
  <si>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</si>
  <si>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</si>
  <si>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</si>
  <si>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</si>
  <si>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</si>
  <si>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</si>
  <si>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</si>
  <si>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</si>
  <si>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</si>
  <si>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</si>
  <si>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</si>
  <si>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</si>
  <si>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</si>
  <si>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</si>
  <si>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</si>
  <si>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</si>
  <si>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</si>
  <si>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</si>
  <si>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</si>
  <si>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</si>
  <si>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</si>
  <si>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</si>
  <si>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</si>
  <si>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</si>
  <si>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</si>
  <si>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</si>
  <si>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</si>
  <si>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</si>
  <si>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</si>
  <si>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</si>
  <si>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</si>
  <si>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</si>
  <si>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</si>
  <si>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</si>
  <si>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</si>
  <si>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</si>
  <si>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</si>
  <si>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</si>
  <si>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</si>
  <si>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</si>
  <si>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</si>
  <si>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</si>
  <si>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</si>
  <si>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</si>
  <si>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</si>
  <si>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</si>
  <si>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</si>
  <si>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</si>
  <si>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</si>
  <si>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</si>
  <si>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</si>
  <si>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</si>
  <si>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</si>
  <si>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</si>
  <si>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</si>
  <si>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</si>
  <si>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</si>
  <si>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</si>
  <si>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</si>
  <si>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</si>
  <si>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</si>
  <si>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</si>
  <si>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</si>
  <si>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</si>
  <si>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</si>
  <si>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</si>
  <si>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</si>
  <si>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</si>
  <si>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</si>
  <si>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</si>
  <si>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</si>
  <si>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</si>
  <si>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</si>
  <si>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</si>
  <si>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</si>
  <si>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</si>
  <si>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</si>
  <si>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</si>
  <si>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</si>
  <si>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</si>
  <si>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</si>
  <si>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</si>
  <si>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</si>
  <si>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</si>
  <si>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</si>
  <si>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</si>
  <si>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</si>
  <si>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</si>
  <si>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</si>
  <si>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</si>
  <si>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</si>
  <si>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</si>
  <si>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</si>
  <si>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</si>
  <si>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</si>
  <si>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</si>
  <si>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</si>
  <si>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</si>
  <si>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</si>
  <si>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</si>
  <si>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</si>
  <si>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</si>
  <si>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</si>
  <si>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</si>
  <si>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</si>
  <si>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</si>
  <si>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</si>
  <si>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</si>
  <si>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</si>
  <si>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</si>
  <si>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</si>
  <si>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</si>
  <si>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</si>
  <si>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</si>
  <si>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</si>
  <si>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</si>
  <si>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</si>
  <si>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</si>
  <si>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</si>
  <si>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</si>
  <si>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</si>
  <si>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</si>
  <si>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</si>
  <si>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</si>
  <si>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</si>
  <si>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</si>
  <si>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</si>
  <si>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</si>
  <si>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</si>
  <si>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</si>
  <si>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</si>
  <si>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</si>
  <si>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</si>
  <si>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</si>
  <si>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</si>
  <si>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</si>
  <si>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</si>
  <si>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</si>
  <si>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</si>
  <si>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</si>
  <si>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</si>
  <si>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</si>
  <si>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</si>
  <si>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</si>
  <si>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</si>
  <si>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</si>
  <si>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</si>
  <si>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</si>
  <si>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</si>
  <si>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</si>
  <si>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</si>
  <si>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</si>
  <si>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</si>
  <si>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</si>
  <si>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</si>
  <si>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</si>
  <si>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</si>
  <si>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</si>
  <si>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</si>
  <si>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</si>
  <si>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</si>
  <si>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</si>
  <si>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</si>
  <si>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</si>
  <si>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</si>
  <si>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</si>
  <si>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</si>
  <si>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</si>
  <si>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</si>
  <si>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</si>
  <si>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</si>
  <si>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</si>
  <si>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</si>
  <si>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</si>
  <si>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</si>
  <si>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</si>
  <si>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</si>
  <si>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</si>
  <si>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</si>
  <si>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</si>
  <si>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</si>
  <si>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</si>
  <si>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</si>
  <si>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</si>
  <si>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</si>
  <si>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</si>
  <si>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</si>
  <si>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</si>
  <si>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</si>
  <si>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</si>
  <si>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</si>
  <si>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</si>
  <si>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</si>
  <si>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</si>
  <si>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</si>
  <si>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</si>
  <si>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</si>
  <si>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</si>
  <si>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</si>
  <si>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</si>
  <si>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</si>
  <si>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</si>
  <si>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</si>
  <si>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</si>
  <si>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</si>
  <si>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</si>
  <si>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</si>
  <si>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</si>
  <si>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</si>
  <si>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</si>
  <si>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</si>
  <si>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</si>
  <si>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</si>
  <si>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</si>
  <si>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</si>
  <si>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</si>
  <si>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</si>
  <si>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</si>
  <si>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</si>
  <si>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</si>
  <si>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</si>
  <si>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</si>
  <si>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</si>
  <si>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</si>
  <si>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</si>
  <si>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</si>
  <si>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</si>
  <si>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</si>
  <si>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</si>
  <si>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</si>
  <si>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</si>
  <si>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</si>
  <si>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</si>
  <si>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</si>
  <si>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</si>
  <si>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</si>
  <si>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</si>
  <si>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</si>
  <si>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</si>
  <si>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</si>
  <si>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</si>
  <si>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</si>
  <si>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</si>
  <si>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</si>
  <si>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</si>
  <si>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</si>
  <si>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</si>
  <si>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</si>
  <si>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</si>
  <si>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</si>
  <si>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</si>
  <si>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</si>
  <si>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</si>
  <si>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</si>
  <si>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</si>
  <si>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</si>
  <si>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</si>
  <si>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</si>
  <si>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</si>
  <si>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</si>
  <si>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</si>
  <si>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</si>
  <si>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</si>
  <si>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</si>
  <si>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</si>
  <si>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</si>
  <si>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</si>
  <si>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</si>
  <si>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</si>
  <si>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</si>
  <si>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</si>
  <si>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</si>
  <si>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</si>
  <si>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</si>
  <si>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</si>
  <si>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</si>
  <si>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</si>
  <si>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</si>
  <si>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</si>
  <si>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</si>
  <si>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</si>
  <si>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</si>
  <si>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</si>
  <si>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</si>
  <si>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</si>
  <si>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</si>
  <si>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</si>
  <si>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</si>
  <si>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</si>
  <si>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</si>
  <si>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</si>
  <si>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</si>
  <si>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</si>
  <si>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</si>
  <si>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</si>
  <si>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</si>
  <si>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</si>
  <si>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</si>
  <si>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</si>
  <si>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</si>
  <si>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</si>
  <si>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</si>
  <si>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</si>
  <si>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</si>
  <si>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</si>
  <si>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</si>
  <si>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</si>
  <si>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</si>
  <si>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</si>
  <si>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</si>
  <si>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</si>
  <si>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</si>
  <si>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</si>
  <si>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</si>
  <si>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</si>
  <si>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</si>
  <si>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</si>
  <si>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</si>
  <si>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</si>
  <si>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</si>
  <si>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</si>
  <si>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</si>
  <si>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</si>
  <si>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</si>
  <si>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</si>
  <si>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</si>
  <si>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</si>
  <si>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</si>
  <si>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</si>
  <si>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</si>
  <si>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</si>
  <si>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</si>
  <si>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</si>
  <si>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</si>
  <si>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</si>
  <si>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</si>
  <si>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</si>
  <si>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</si>
  <si>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</si>
  <si>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</si>
  <si>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</si>
  <si>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</si>
  <si>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</si>
  <si>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</si>
  <si>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</si>
  <si>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</si>
  <si>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</si>
  <si>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</si>
  <si>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</si>
  <si>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</si>
  <si>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</si>
  <si>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</si>
  <si>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</si>
  <si>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</si>
  <si>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</si>
  <si>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</si>
  <si>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</si>
  <si>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</si>
  <si>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</si>
  <si>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</si>
  <si>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</si>
  <si>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</si>
  <si>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</si>
  <si>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</si>
  <si>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</si>
  <si>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</si>
  <si>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</si>
  <si>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</si>
  <si>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</si>
  <si>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</si>
  <si>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</si>
  <si>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</si>
  <si>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</si>
  <si>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</si>
  <si>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</si>
  <si>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</si>
  <si>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</si>
  <si>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</si>
  <si>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</si>
  <si>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</si>
  <si>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</si>
  <si>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</si>
  <si>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</si>
  <si>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</si>
  <si>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</si>
  <si>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</si>
  <si>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</si>
  <si>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</si>
  <si>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</si>
  <si>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</si>
  <si>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</si>
  <si>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</si>
  <si>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</si>
  <si>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</si>
  <si>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</si>
  <si>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</si>
  <si>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</si>
  <si>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</si>
  <si>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</si>
  <si>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</si>
  <si>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</si>
  <si>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</si>
  <si>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</si>
  <si>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</si>
  <si>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</si>
  <si>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</si>
  <si>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</si>
  <si>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</si>
  <si>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</si>
  <si>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</si>
  <si>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</si>
  <si>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</si>
  <si>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</si>
  <si>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</si>
  <si>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</si>
  <si>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</si>
  <si>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</si>
  <si>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</si>
  <si>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</si>
  <si>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</si>
  <si>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</si>
  <si>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</si>
  <si>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</si>
  <si>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</si>
  <si>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</si>
  <si>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</si>
  <si>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</si>
  <si>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</si>
  <si>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</si>
  <si>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</si>
  <si>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</si>
  <si>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</si>
  <si>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</si>
  <si>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</si>
  <si>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</si>
  <si>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</si>
  <si>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</si>
  <si>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</si>
  <si>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</si>
  <si>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</si>
  <si>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</si>
  <si>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</si>
  <si>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</si>
  <si>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</si>
  <si>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</si>
  <si>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</si>
  <si>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</si>
  <si>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</si>
  <si>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</si>
  <si>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</si>
  <si>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</si>
  <si>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</si>
  <si>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</si>
  <si>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</si>
  <si>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</si>
  <si>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</si>
  <si>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</si>
  <si>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</si>
  <si>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</si>
  <si>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</si>
  <si>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</si>
  <si>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</si>
  <si>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</si>
  <si>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</si>
  <si>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</si>
  <si>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</si>
  <si>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</si>
  <si>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</si>
  <si>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</si>
  <si>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</si>
  <si>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</si>
  <si>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</si>
  <si>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</si>
  <si>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</si>
  <si>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</si>
  <si>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</si>
  <si>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</si>
  <si>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</si>
  <si>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</si>
  <si>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</si>
  <si>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</si>
  <si>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</si>
  <si>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</si>
  <si>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</si>
  <si>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</si>
  <si>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</si>
  <si>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</si>
  <si>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</si>
  <si>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</si>
  <si>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</si>
  <si>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</si>
  <si>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</si>
  <si>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</si>
  <si>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</si>
  <si>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</si>
  <si>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</si>
  <si>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</si>
  <si>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</si>
  <si>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</si>
  <si>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</si>
  <si>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</si>
  <si>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</si>
  <si>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</si>
  <si>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</si>
  <si>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</si>
  <si>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</si>
  <si>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</si>
  <si>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</si>
  <si>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</si>
  <si>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</si>
  <si>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</si>
  <si>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</si>
  <si>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</si>
  <si>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</si>
  <si>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</si>
  <si>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</si>
  <si>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</si>
  <si>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</si>
  <si>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</si>
  <si>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</si>
  <si>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</si>
  <si>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</si>
  <si>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</si>
  <si>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</si>
  <si>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</si>
  <si>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</si>
  <si>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</si>
  <si>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</si>
  <si>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</si>
  <si>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</si>
  <si>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</si>
  <si>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</si>
  <si>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</si>
  <si>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</si>
  <si>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</si>
  <si>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</si>
  <si>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</si>
  <si>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</si>
  <si>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</si>
  <si>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</si>
  <si>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</si>
  <si>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</si>
  <si>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</si>
  <si>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</si>
  <si>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</si>
  <si>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</si>
  <si>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</si>
  <si>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</si>
  <si>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</si>
  <si>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</si>
  <si>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</si>
  <si>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</si>
  <si>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</si>
  <si>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</si>
  <si>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</si>
  <si>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</si>
  <si>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</si>
  <si>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</si>
  <si>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</si>
  <si>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</si>
  <si>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</si>
  <si>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</si>
  <si>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</si>
  <si>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</si>
  <si>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</si>
  <si>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</si>
  <si>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</si>
  <si>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</si>
  <si>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</si>
  <si>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</si>
  <si>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</si>
  <si>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</si>
  <si>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</si>
  <si>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</si>
  <si>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</si>
  <si>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</si>
  <si>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</si>
  <si>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</si>
  <si>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</si>
  <si>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</si>
  <si>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</si>
  <si>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</si>
  <si>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</si>
  <si>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</si>
  <si>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</si>
  <si>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</si>
  <si>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</si>
  <si>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</si>
  <si>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</si>
  <si>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</si>
  <si>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</si>
  <si>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</si>
  <si>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</si>
  <si>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</si>
  <si>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</si>
  <si>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</si>
  <si>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</si>
  <si>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</si>
  <si>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</si>
  <si>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</si>
  <si>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</si>
  <si>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</si>
  <si>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</si>
  <si>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</si>
  <si>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</si>
  <si>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</si>
  <si>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</si>
  <si>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</si>
  <si>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</si>
  <si>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</si>
  <si>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</si>
  <si>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</si>
  <si>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</si>
  <si>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</si>
  <si>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</si>
  <si>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</si>
  <si>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</si>
  <si>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</si>
  <si>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</si>
  <si>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</si>
  <si>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</si>
  <si>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</si>
  <si>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</si>
  <si>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</si>
  <si>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</si>
  <si>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</si>
  <si>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</si>
  <si>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</si>
  <si>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</si>
  <si>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</si>
  <si>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</si>
  <si>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</si>
  <si>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</si>
  <si>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</si>
  <si>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</si>
  <si>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</si>
  <si>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</si>
  <si>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</si>
  <si>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</si>
  <si>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</si>
  <si>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</si>
  <si>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</si>
  <si>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</si>
  <si>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</si>
  <si>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</si>
  <si>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</si>
  <si>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</si>
  <si>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</si>
  <si>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</si>
  <si>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</si>
  <si>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</si>
  <si>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</si>
  <si>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</si>
  <si>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</si>
  <si>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</si>
  <si>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</si>
  <si>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</si>
  <si>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</si>
  <si>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</si>
  <si>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</si>
  <si>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</si>
  <si>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</si>
  <si>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</si>
  <si>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</si>
  <si>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</si>
  <si>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</si>
  <si>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</si>
  <si>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</si>
  <si>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</si>
  <si>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</si>
  <si>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</si>
  <si>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</si>
  <si>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</si>
  <si>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</si>
  <si>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</si>
  <si>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</si>
  <si>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</si>
  <si>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</si>
  <si>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</si>
  <si>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</si>
  <si>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</si>
  <si>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</si>
  <si>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</si>
  <si>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</si>
  <si>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</si>
  <si>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</si>
  <si>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</si>
  <si>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</si>
  <si>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</si>
  <si>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</si>
  <si>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</si>
  <si>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</si>
  <si>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</si>
  <si>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</si>
  <si>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</si>
  <si>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</si>
  <si>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</si>
  <si>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</si>
  <si>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</si>
  <si>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</si>
  <si>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</si>
  <si>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</si>
  <si>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</si>
  <si>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</si>
  <si>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</si>
  <si>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</si>
  <si>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</si>
  <si>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</si>
  <si>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</si>
  <si>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</si>
  <si>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</si>
  <si>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</si>
  <si>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</si>
  <si>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</si>
  <si>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</si>
  <si>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</si>
  <si>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</si>
  <si>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</si>
  <si>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</si>
  <si>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</si>
  <si>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</si>
  <si>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</si>
  <si>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</si>
  <si>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</si>
  <si>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</si>
  <si>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</si>
  <si>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</si>
  <si>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</si>
  <si>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</si>
  <si>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</si>
  <si>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</si>
  <si>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</si>
  <si>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</si>
  <si>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</si>
  <si>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</si>
  <si>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</si>
  <si>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</si>
  <si>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</si>
  <si>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</si>
  <si>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</si>
  <si>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</si>
  <si>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</si>
  <si>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</si>
  <si>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</si>
  <si>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</si>
  <si>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</si>
  <si>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</si>
  <si>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</si>
  <si>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</si>
  <si>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</si>
  <si>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</si>
  <si>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</si>
  <si>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</si>
  <si>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</si>
  <si>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</si>
  <si>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</si>
  <si>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</si>
  <si>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</si>
  <si>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</si>
  <si>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</si>
  <si>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</si>
  <si>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</si>
  <si>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</si>
  <si>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</si>
  <si>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</si>
  <si>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</si>
  <si>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</si>
  <si>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</si>
  <si>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</si>
  <si>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</si>
  <si>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</si>
  <si>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</si>
  <si>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</si>
  <si>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</si>
  <si>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</si>
  <si>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</si>
  <si>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</si>
  <si>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</si>
  <si>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</si>
  <si>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</si>
  <si>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</si>
  <si>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</si>
  <si>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</si>
  <si>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</si>
  <si>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</si>
  <si>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</si>
  <si>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</si>
  <si>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</si>
  <si>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</si>
  <si>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</si>
  <si>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</si>
  <si>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</si>
  <si>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</si>
  <si>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</si>
  <si>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</si>
  <si>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</si>
  <si>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</si>
  <si>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</si>
  <si>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</si>
  <si>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</si>
  <si>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</si>
  <si>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</si>
  <si>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</si>
  <si>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</si>
  <si>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</si>
  <si>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</si>
  <si>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</si>
  <si>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</si>
  <si>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</si>
  <si>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</si>
  <si>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</si>
  <si>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</si>
  <si>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</si>
  <si>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</si>
  <si>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</si>
  <si>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</si>
  <si>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</si>
  <si>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</si>
  <si>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</si>
  <si>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</si>
  <si>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</si>
  <si>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</si>
  <si>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</si>
  <si>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</si>
  <si>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</si>
  <si>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</si>
  <si>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</si>
  <si>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</si>
  <si>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</si>
  <si>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</si>
  <si>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</si>
  <si>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</si>
  <si>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</si>
  <si>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</si>
  <si>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</si>
  <si>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</si>
  <si>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</si>
  <si>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</si>
  <si>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</si>
  <si>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</si>
  <si>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</si>
  <si>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</si>
  <si>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</si>
  <si>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</si>
  <si>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</si>
  <si>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</si>
  <si>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</si>
  <si>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</si>
  <si>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</si>
  <si>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</si>
  <si>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</si>
  <si>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</si>
  <si>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</si>
  <si>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</si>
  <si>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</si>
  <si>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</si>
  <si>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</si>
  <si>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</si>
  <si>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</si>
  <si>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</si>
  <si>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</si>
  <si>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</si>
  <si>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</si>
  <si>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</si>
  <si>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</si>
  <si>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</si>
  <si>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</si>
  <si>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</si>
  <si>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</si>
  <si>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</si>
  <si>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</si>
  <si>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</si>
  <si>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</si>
  <si>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</si>
  <si>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</si>
  <si>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</si>
  <si>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</si>
  <si>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</si>
  <si>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</si>
  <si>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</si>
  <si>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</si>
  <si>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</si>
  <si>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</si>
  <si>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</si>
  <si>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</si>
  <si>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</si>
  <si>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</si>
  <si>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</si>
  <si>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</si>
  <si>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</si>
  <si>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</si>
  <si>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</si>
  <si>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</si>
  <si>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</si>
  <si>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</si>
  <si>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</si>
  <si>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</si>
  <si>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</si>
  <si>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</si>
  <si>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</si>
  <si>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</si>
  <si>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</si>
  <si>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</si>
  <si>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</si>
  <si>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</si>
  <si>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</si>
  <si>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</si>
  <si>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</si>
  <si>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</si>
  <si>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</si>
  <si>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</si>
  <si>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</si>
  <si>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</si>
  <si>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</si>
  <si>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</si>
  <si>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</si>
  <si>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</si>
  <si>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</si>
  <si>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</si>
  <si>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</si>
  <si>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</si>
  <si>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</si>
  <si>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</si>
  <si>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</si>
  <si>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</si>
  <si>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</si>
  <si>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</si>
  <si>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</si>
  <si>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</si>
  <si>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</si>
  <si>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</si>
  <si>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</si>
  <si>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</si>
  <si>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</si>
  <si>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</si>
  <si>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</si>
  <si>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</si>
  <si>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</si>
  <si>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</si>
  <si>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</si>
  <si>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</si>
  <si>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</si>
  <si>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</si>
  <si>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</si>
  <si>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</si>
  <si>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</si>
  <si>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</si>
  <si>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</si>
  <si>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</si>
  <si>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</si>
  <si>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</si>
  <si>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</si>
  <si>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</si>
  <si>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</si>
  <si>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</si>
  <si>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</si>
  <si>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</si>
  <si>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</si>
  <si>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</si>
  <si>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</si>
  <si>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</si>
  <si>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</si>
  <si>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</si>
  <si>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</si>
  <si>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</si>
  <si>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</si>
  <si>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</si>
  <si>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</si>
  <si>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</si>
  <si>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</si>
  <si>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</si>
  <si>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</si>
  <si>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</si>
  <si>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</si>
  <si>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</si>
  <si>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</si>
  <si>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</si>
  <si>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</si>
  <si>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</si>
  <si>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</si>
  <si>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</si>
  <si>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</si>
  <si>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</si>
  <si>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</si>
  <si>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</si>
  <si>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</si>
  <si>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</si>
  <si>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</si>
  <si>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</si>
  <si>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</si>
  <si>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</si>
  <si>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</si>
  <si>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</si>
  <si>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</si>
  <si>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</si>
  <si>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</si>
  <si>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</si>
  <si>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</si>
  <si>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</si>
  <si>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</si>
  <si>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</si>
  <si>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</si>
  <si>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</si>
  <si>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</si>
  <si>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</si>
  <si>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</si>
  <si>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</si>
  <si>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</si>
  <si>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</si>
  <si>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</si>
  <si>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</si>
  <si>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</si>
  <si>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</si>
  <si>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</si>
  <si>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</si>
  <si>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</si>
  <si>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</si>
  <si>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</si>
  <si>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</si>
  <si>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</si>
  <si>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</si>
  <si>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</si>
  <si>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</si>
  <si>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</si>
  <si>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</si>
  <si>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</si>
  <si>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</si>
  <si>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</si>
  <si>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</si>
  <si>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</si>
  <si>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</si>
  <si>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</si>
  <si>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</si>
  <si>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</si>
  <si>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</si>
  <si>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</si>
  <si>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</si>
  <si>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</si>
  <si>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</si>
  <si>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</si>
  <si>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</si>
  <si>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</si>
  <si>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</si>
  <si>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</si>
  <si>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</si>
  <si>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</si>
  <si>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</si>
  <si>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</si>
  <si>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</si>
  <si>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</si>
  <si>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</si>
  <si>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</si>
  <si>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</si>
  <si>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</si>
  <si>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</si>
  <si>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</si>
  <si>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</si>
  <si>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</si>
  <si>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</si>
  <si>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</si>
  <si>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</si>
  <si>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</si>
  <si>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</si>
  <si>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</si>
  <si>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</si>
  <si>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</si>
  <si>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</si>
  <si>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</si>
  <si>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</si>
  <si>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</si>
  <si>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</si>
  <si>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</si>
  <si>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</si>
  <si>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</si>
  <si>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</si>
  <si>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</si>
  <si>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</si>
  <si>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</si>
  <si>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</si>
  <si>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</si>
  <si>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</si>
  <si>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</si>
  <si>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</si>
  <si>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</si>
  <si>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</si>
  <si>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</si>
  <si>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</si>
  <si>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</si>
  <si>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</si>
  <si>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</si>
  <si>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</si>
  <si>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</si>
  <si>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</si>
  <si>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</si>
  <si>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</si>
  <si>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</si>
  <si>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</si>
  <si>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</si>
  <si>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</si>
  <si>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</si>
  <si>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</si>
  <si>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</si>
  <si>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</si>
  <si>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</si>
  <si>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</si>
  <si>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</si>
  <si>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</si>
  <si>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</si>
  <si>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</si>
  <si>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</si>
  <si>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</si>
  <si>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</si>
  <si>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</si>
  <si>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</si>
  <si>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</si>
  <si>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</si>
  <si>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</si>
  <si>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</si>
  <si>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</si>
  <si>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</si>
  <si>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</si>
  <si>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</si>
  <si>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</si>
  <si>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</si>
  <si>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</si>
  <si>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</si>
  <si>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</si>
  <si>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</si>
  <si>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</si>
  <si>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</si>
  <si>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</si>
  <si>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</si>
  <si>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</si>
  <si>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</si>
  <si>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</si>
  <si>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</si>
  <si>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</si>
  <si>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</si>
  <si>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</si>
  <si>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</si>
  <si>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</si>
  <si>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</si>
  <si>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</si>
  <si>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</si>
  <si>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</si>
  <si>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</si>
  <si>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</si>
  <si>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</si>
  <si>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</si>
  <si>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</si>
  <si>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</si>
  <si>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</si>
  <si>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</si>
  <si>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</si>
  <si>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</si>
  <si>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</si>
  <si>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</si>
  <si>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</si>
  <si>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</si>
  <si>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</si>
  <si>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</si>
  <si>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</si>
  <si>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</si>
  <si>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</si>
  <si>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</si>
  <si>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</si>
  <si>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</si>
  <si>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</si>
  <si>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</si>
  <si>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</si>
  <si>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</si>
  <si>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</si>
  <si>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</si>
  <si>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</si>
  <si>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</si>
  <si>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</si>
  <si>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</si>
  <si>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</si>
  <si>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</si>
  <si>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</si>
  <si>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</si>
  <si>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</si>
  <si>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</si>
  <si>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</si>
  <si>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</si>
  <si>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</si>
  <si>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</si>
  <si>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</si>
  <si>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</si>
  <si>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</si>
  <si>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</si>
  <si>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</si>
  <si>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</si>
  <si>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</si>
  <si>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</si>
  <si>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</si>
  <si>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</si>
  <si>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</si>
  <si>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</si>
  <si>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</si>
  <si>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</si>
  <si>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</si>
  <si>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</si>
  <si>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</si>
  <si>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</si>
  <si>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</si>
  <si>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</si>
  <si>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</si>
  <si>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</si>
  <si>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</si>
  <si>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</si>
  <si>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</si>
  <si>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</si>
  <si>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</si>
  <si>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</si>
  <si>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</si>
  <si>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</si>
  <si>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</si>
  <si>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</si>
  <si>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</si>
  <si>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</si>
  <si>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</si>
  <si>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</si>
  <si>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</si>
  <si>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</si>
  <si>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</si>
  <si>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</si>
  <si>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</si>
  <si>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</si>
  <si>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</si>
  <si>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</si>
  <si>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</si>
  <si>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</si>
  <si>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</si>
  <si>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</si>
  <si>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</si>
  <si>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</si>
  <si>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</si>
  <si>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</si>
  <si>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</si>
  <si>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</si>
  <si>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</si>
  <si>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</si>
  <si>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</si>
  <si>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</si>
  <si>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</si>
  <si>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</si>
  <si>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</si>
  <si>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</si>
  <si>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</si>
  <si>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</si>
  <si>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</si>
  <si>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</si>
  <si>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</si>
  <si>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</si>
  <si>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</si>
  <si>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</si>
  <si>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</si>
  <si>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</si>
  <si>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</si>
  <si>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</si>
  <si>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</si>
  <si>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</si>
  <si>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</si>
  <si>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</si>
  <si>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</si>
  <si>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</si>
  <si>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</si>
  <si>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</si>
  <si>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</si>
  <si>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</si>
  <si>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</si>
  <si>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</si>
  <si>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</si>
  <si>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</si>
  <si>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</si>
  <si>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</si>
  <si>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</si>
  <si>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</si>
  <si>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</si>
  <si>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</si>
  <si>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</si>
  <si>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</si>
  <si>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</si>
  <si>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</si>
  <si>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</si>
  <si>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</si>
  <si>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</si>
  <si>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</si>
  <si>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</si>
  <si>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</si>
  <si>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</si>
  <si>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</si>
  <si>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</si>
  <si>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</si>
  <si>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</si>
  <si>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</si>
  <si>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</si>
  <si>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</si>
  <si>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</si>
  <si>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</si>
  <si>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</si>
  <si>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</si>
  <si>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</si>
  <si>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</si>
  <si>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</si>
  <si>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</si>
  <si>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</si>
  <si>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</si>
  <si>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</si>
  <si>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</si>
  <si>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</si>
  <si>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</si>
  <si>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</si>
  <si>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</si>
  <si>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</si>
  <si>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</si>
  <si>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</si>
  <si>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</si>
  <si>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</si>
  <si>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</si>
  <si>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</si>
  <si>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</si>
  <si>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</si>
  <si>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</si>
  <si>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</si>
  <si>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</si>
  <si>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</si>
  <si>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</si>
  <si>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</si>
  <si>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</si>
  <si>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</si>
  <si>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</si>
  <si>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</si>
  <si>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</si>
  <si>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</si>
  <si>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</si>
  <si>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</si>
  <si>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</si>
  <si>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</si>
  <si>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</si>
  <si>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</si>
  <si>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</si>
  <si>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</si>
  <si>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</si>
  <si>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</si>
  <si>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</si>
  <si>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</si>
  <si>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</si>
  <si>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</si>
  <si>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</si>
  <si>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</si>
  <si>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</si>
  <si>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</si>
  <si>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</si>
  <si>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</si>
  <si>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</si>
  <si>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</si>
  <si>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</si>
  <si>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</si>
  <si>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</si>
  <si>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</si>
  <si>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</si>
  <si>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</si>
  <si>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</si>
  <si>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</si>
  <si>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</si>
  <si>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</si>
  <si>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</si>
  <si>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</si>
  <si>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</si>
  <si>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</si>
  <si>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</si>
  <si>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</si>
  <si>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</si>
  <si>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</si>
  <si>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</si>
  <si>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</si>
  <si>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</si>
  <si>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</si>
  <si>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</si>
  <si>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</si>
  <si>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</si>
  <si>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</si>
  <si>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</si>
  <si>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</si>
  <si>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</si>
  <si>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</si>
  <si>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</si>
  <si>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</si>
  <si>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</si>
  <si>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</si>
  <si>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</si>
  <si>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</si>
  <si>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</si>
  <si>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</si>
  <si>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</si>
  <si>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</si>
  <si>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</si>
  <si>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</si>
  <si>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</si>
  <si>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</si>
  <si>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</si>
  <si>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</si>
  <si>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</si>
  <si>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</si>
  <si>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</si>
  <si>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</si>
  <si>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</si>
  <si>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</si>
  <si>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</si>
  <si>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</si>
  <si>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</si>
  <si>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</si>
  <si>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</si>
  <si>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</si>
  <si>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</si>
  <si>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</si>
  <si>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</si>
  <si>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</si>
  <si>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</si>
  <si>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</si>
  <si>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</si>
  <si>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</si>
  <si>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</si>
  <si>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</si>
  <si>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</si>
  <si>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</si>
  <si>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</si>
  <si>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</si>
  <si>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</si>
  <si>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</si>
  <si>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</si>
  <si>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</si>
  <si>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</si>
  <si>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</si>
  <si>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</si>
  <si>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</si>
  <si>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</si>
  <si>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</si>
  <si>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</si>
  <si>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</si>
  <si>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</si>
  <si>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</si>
  <si>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</si>
  <si>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</si>
  <si>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</si>
  <si>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</si>
  <si>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</si>
  <si>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</si>
  <si>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</si>
  <si>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</si>
  <si>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</si>
  <si>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</si>
  <si>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</si>
  <si>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</si>
  <si>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</si>
  <si>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</si>
  <si>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</si>
  <si>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</si>
  <si>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</si>
  <si>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</si>
  <si>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</si>
  <si>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</si>
  <si>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</si>
  <si>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</si>
  <si>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</si>
  <si>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</si>
  <si>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</si>
  <si>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</si>
  <si>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</si>
  <si>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</si>
  <si>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</si>
  <si>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</si>
  <si>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</si>
  <si>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</si>
  <si>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</si>
  <si>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</si>
  <si>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</si>
  <si>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</si>
  <si>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</si>
  <si>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</si>
  <si>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</si>
  <si>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</si>
  <si>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</si>
  <si>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</si>
  <si>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</si>
  <si>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</si>
  <si>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</si>
  <si>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</si>
  <si>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</si>
  <si>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</si>
  <si>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</si>
  <si>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</si>
  <si>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</si>
  <si>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</si>
  <si>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</si>
  <si>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</si>
  <si>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</si>
  <si>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</si>
  <si>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</si>
  <si>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</si>
  <si>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</si>
  <si>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</si>
  <si>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</si>
  <si>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</si>
  <si>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</si>
  <si>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</si>
  <si>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</si>
  <si>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</si>
  <si>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</si>
  <si>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</si>
  <si>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</si>
  <si>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</si>
  <si>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</si>
  <si>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</si>
  <si>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</si>
  <si>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</si>
  <si>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</si>
  <si>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</si>
  <si>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</si>
  <si>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</si>
  <si>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</si>
  <si>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</si>
  <si>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</si>
  <si>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</si>
  <si>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</si>
  <si>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</si>
  <si>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</si>
  <si>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</si>
  <si>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</si>
  <si>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</si>
  <si>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</si>
  <si>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</si>
  <si>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</si>
  <si>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</si>
  <si>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</si>
  <si>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</si>
  <si>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</si>
  <si>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</si>
  <si>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</si>
  <si>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</si>
  <si>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</si>
  <si>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</si>
  <si>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</si>
  <si>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</si>
  <si>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</si>
  <si>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</si>
  <si>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</si>
  <si>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</si>
  <si>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</si>
  <si>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</si>
  <si>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</si>
  <si>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</si>
  <si>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</si>
  <si>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</si>
  <si>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</si>
  <si>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</si>
  <si>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</si>
  <si>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</si>
  <si>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</si>
  <si>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</si>
  <si>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</si>
  <si>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</si>
  <si>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</si>
  <si>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</si>
  <si>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</si>
  <si>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</si>
  <si>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</si>
  <si>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</si>
  <si>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</si>
  <si>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</si>
  <si>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</si>
  <si>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</si>
  <si>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</si>
  <si>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</si>
  <si>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</si>
  <si>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</si>
  <si>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</si>
  <si>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</si>
  <si>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</si>
  <si>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</si>
  <si>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</si>
  <si>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</si>
  <si>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</si>
  <si>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</si>
  <si>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</si>
  <si>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</si>
  <si>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</si>
  <si>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</si>
  <si>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</si>
  <si>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</si>
  <si>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</si>
  <si>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</si>
  <si>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</si>
  <si>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</si>
  <si>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</si>
  <si>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</si>
  <si>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</si>
  <si>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</si>
  <si>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</si>
  <si>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</si>
  <si>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</si>
  <si>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</si>
  <si>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</si>
  <si>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</si>
  <si>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</si>
  <si>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</si>
  <si>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</si>
  <si>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</si>
  <si>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</si>
  <si>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</si>
  <si>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</si>
  <si>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</si>
  <si>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</si>
  <si>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</si>
  <si>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</si>
  <si>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</si>
  <si>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</si>
  <si>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</si>
  <si>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</si>
  <si>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</si>
  <si>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</si>
  <si>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</si>
  <si>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</si>
  <si>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</si>
  <si>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</si>
  <si>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</si>
  <si>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</si>
  <si>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</si>
  <si>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</si>
  <si>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</si>
  <si>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</si>
  <si>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</si>
  <si>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</si>
  <si>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</si>
  <si>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</si>
  <si>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</si>
  <si>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</si>
  <si>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</si>
  <si>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</si>
  <si>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</si>
  <si>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</si>
  <si>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</si>
  <si>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</si>
  <si>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</si>
  <si>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</si>
  <si>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</si>
  <si>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</si>
  <si>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</si>
  <si>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</si>
  <si>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</si>
  <si>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</si>
  <si>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</si>
  <si>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</si>
  <si>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</si>
  <si>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</si>
  <si>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</si>
  <si>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</si>
  <si>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</si>
  <si>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</si>
  <si>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</si>
  <si>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</si>
  <si>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</si>
  <si>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</si>
  <si>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</si>
  <si>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</si>
  <si>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</si>
  <si>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</si>
  <si>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</si>
  <si>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</si>
  <si>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</si>
  <si>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</si>
  <si>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</si>
  <si>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</si>
  <si>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</si>
  <si>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</si>
  <si>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</si>
  <si>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</si>
  <si>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</si>
  <si>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</si>
  <si>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</si>
  <si>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</si>
  <si>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</si>
  <si>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</si>
  <si>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</si>
  <si>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</si>
  <si>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</si>
  <si>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</si>
  <si>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</si>
  <si>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</si>
  <si>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</si>
  <si>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</si>
  <si>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</si>
  <si>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</si>
  <si>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</si>
  <si>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</si>
  <si>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</si>
  <si>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</si>
  <si>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</si>
  <si>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</si>
  <si>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</si>
  <si>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</si>
  <si>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</si>
  <si>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</si>
  <si>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</si>
  <si>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</si>
  <si>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</si>
  <si>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</si>
  <si>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</si>
  <si>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</si>
  <si>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</si>
  <si>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</si>
  <si>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</si>
  <si>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</si>
  <si>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</si>
  <si>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</si>
  <si>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</si>
  <si>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</si>
  <si>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</si>
  <si>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</si>
  <si>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</si>
  <si>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</si>
  <si>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</si>
  <si>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</si>
  <si>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</si>
  <si>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</si>
  <si>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</si>
  <si>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</si>
  <si>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</si>
  <si>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</si>
  <si>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</si>
  <si>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</si>
  <si>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</si>
  <si>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</si>
  <si>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</si>
  <si>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</si>
  <si>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</si>
  <si>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</si>
  <si>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</si>
  <si>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</si>
  <si>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</si>
  <si>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</si>
  <si>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</si>
  <si>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</si>
  <si>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</si>
  <si>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</si>
  <si>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</si>
  <si>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</si>
  <si>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</si>
  <si>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</si>
  <si>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</si>
  <si>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</si>
  <si>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</si>
  <si>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</si>
  <si>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</si>
  <si>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</si>
  <si>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</si>
  <si>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</si>
  <si>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</si>
  <si>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</si>
  <si>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</si>
  <si>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</si>
  <si>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</si>
  <si>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</si>
  <si>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</si>
  <si>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</si>
  <si>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</si>
  <si>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</si>
  <si>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</si>
  <si>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</si>
  <si>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</si>
  <si>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</si>
  <si>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</si>
  <si>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</si>
  <si>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</si>
  <si>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</si>
  <si>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</si>
  <si>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</si>
  <si>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</si>
  <si>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</si>
  <si>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</si>
  <si>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</si>
  <si>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</si>
  <si>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</si>
  <si>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</si>
  <si>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</si>
  <si>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</si>
  <si>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</si>
  <si>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</si>
  <si>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</si>
  <si>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</si>
  <si>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</si>
  <si>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</si>
  <si>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</si>
  <si>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</si>
  <si>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</si>
  <si>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</si>
  <si>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</si>
  <si>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</si>
  <si>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</si>
  <si>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</si>
  <si>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</si>
  <si>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</si>
  <si>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</si>
  <si>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</si>
  <si>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</si>
  <si>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</si>
  <si>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</si>
  <si>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</si>
  <si>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</si>
  <si>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</si>
  <si>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</si>
  <si>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</si>
  <si>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</si>
  <si>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</si>
  <si>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</si>
  <si>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</si>
  <si>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</si>
  <si>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</si>
  <si>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</si>
  <si>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</si>
  <si>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</si>
  <si>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</si>
  <si>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</si>
  <si>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</si>
  <si>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</si>
  <si>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</si>
  <si>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</si>
  <si>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</si>
  <si>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</si>
  <si>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</si>
  <si>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</si>
  <si>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</si>
  <si>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</si>
  <si>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</si>
  <si>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</si>
  <si>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</si>
  <si>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</si>
  <si>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</si>
  <si>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</si>
  <si>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</si>
  <si>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</si>
  <si>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</si>
  <si>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</si>
  <si>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</si>
  <si>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</si>
  <si>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</si>
  <si>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</si>
  <si>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</si>
  <si>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</si>
  <si>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</si>
  <si>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</si>
  <si>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</si>
  <si>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</si>
  <si>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</si>
  <si>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</si>
  <si>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</si>
  <si>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</si>
  <si>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</si>
  <si>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</si>
  <si>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</si>
  <si>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</si>
  <si>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</si>
  <si>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</si>
  <si>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</si>
  <si>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</si>
  <si>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</si>
  <si>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</si>
  <si>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</si>
  <si>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</si>
  <si>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</si>
  <si>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</si>
  <si>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</si>
  <si>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</si>
  <si>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</si>
  <si>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</si>
  <si>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</si>
  <si>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</si>
  <si>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</si>
  <si>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</si>
  <si>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</si>
  <si>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</si>
  <si>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</si>
  <si>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</si>
  <si>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</si>
  <si>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</si>
  <si>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</si>
  <si>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</si>
  <si>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</si>
  <si>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</si>
  <si>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</si>
  <si>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</si>
  <si>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</si>
  <si>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</si>
  <si>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</si>
  <si>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</si>
  <si>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</si>
  <si>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</si>
  <si>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</si>
  <si>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</si>
  <si>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</si>
  <si>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</si>
  <si>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</si>
  <si>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</si>
  <si>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</si>
  <si>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</si>
  <si>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</si>
  <si>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</si>
  <si>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</si>
  <si>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</si>
  <si>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</si>
  <si>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</si>
  <si>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</si>
  <si>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</si>
  <si>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</si>
  <si>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</si>
  <si>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</si>
  <si>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</si>
  <si>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</si>
  <si>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</si>
  <si>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</si>
  <si>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</si>
  <si>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</si>
  <si>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</si>
  <si>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</si>
  <si>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</si>
  <si>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</si>
  <si>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</si>
  <si>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</si>
  <si>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</si>
  <si>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</si>
  <si>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</si>
  <si>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</si>
  <si>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</si>
  <si>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</si>
  <si>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</si>
  <si>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</si>
  <si>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</si>
  <si>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</si>
  <si>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</si>
  <si>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</si>
  <si>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</si>
  <si>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</si>
  <si>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</si>
  <si>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</si>
  <si>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</si>
  <si>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</si>
  <si>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</si>
  <si>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</si>
  <si>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</si>
  <si>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</si>
  <si>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</si>
  <si>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</si>
  <si>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</si>
  <si>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</si>
  <si>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</si>
  <si>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</si>
  <si>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</si>
  <si>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</si>
  <si>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</si>
  <si>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</si>
  <si>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</si>
  <si>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</si>
  <si>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</si>
  <si>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</si>
  <si>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</si>
  <si>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</si>
  <si>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</si>
  <si>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</si>
  <si>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</si>
  <si>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</si>
  <si>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</si>
  <si>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</si>
  <si>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</si>
  <si>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</si>
  <si>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</si>
  <si>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</si>
  <si>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</si>
  <si>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</si>
  <si>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</si>
  <si>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</si>
  <si>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</si>
  <si>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</si>
  <si>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</si>
  <si>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</si>
  <si>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</si>
  <si>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</si>
  <si>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</si>
  <si>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</si>
  <si>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</si>
  <si>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</si>
  <si>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</si>
  <si>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</si>
  <si>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</si>
  <si>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</si>
  <si>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</si>
  <si>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</si>
  <si>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</si>
  <si>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</si>
  <si>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</si>
  <si>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</si>
  <si>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</si>
  <si>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</si>
  <si>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</si>
  <si>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</si>
  <si>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</si>
  <si>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</si>
  <si>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</si>
  <si>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</si>
  <si>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</si>
  <si>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</si>
  <si>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</si>
  <si>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</si>
  <si>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</si>
  <si>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</si>
  <si>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</si>
  <si>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</si>
  <si>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</si>
  <si>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</si>
  <si>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</si>
  <si>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</si>
  <si>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</si>
  <si>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</si>
  <si>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</si>
  <si>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</si>
  <si>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</si>
  <si>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</si>
  <si>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</si>
  <si>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</si>
  <si>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</si>
  <si>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</si>
  <si>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</si>
  <si>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</si>
  <si>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</si>
  <si>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</si>
  <si>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</si>
  <si>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</si>
  <si>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</si>
  <si>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</si>
  <si>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</si>
  <si>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</si>
  <si>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</si>
  <si>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</si>
  <si>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</si>
  <si>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</si>
  <si>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</si>
  <si>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</si>
  <si>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</si>
  <si>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</si>
  <si>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</si>
  <si>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</si>
  <si>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</si>
  <si>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</si>
  <si>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</si>
  <si>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</si>
  <si>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</si>
  <si>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</si>
  <si>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</si>
  <si>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</si>
  <si>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</si>
  <si>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</si>
  <si>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</si>
  <si>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</si>
  <si>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</si>
  <si>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</si>
  <si>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</si>
  <si>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</si>
  <si>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</si>
  <si>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</si>
  <si>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</si>
  <si>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</si>
  <si>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</si>
  <si>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</si>
  <si>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</si>
  <si>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</si>
  <si>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</si>
  <si>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</si>
  <si>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</si>
  <si>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</si>
  <si>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</si>
  <si>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</si>
  <si>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</si>
  <si>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</si>
  <si>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</si>
  <si>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</si>
  <si>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</si>
  <si>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</si>
  <si>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</si>
  <si>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</si>
  <si>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</si>
  <si>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</si>
  <si>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</si>
  <si>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</si>
  <si>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</si>
  <si>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</si>
  <si>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</si>
  <si>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</si>
  <si>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</si>
  <si>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</si>
  <si>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</si>
  <si>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</si>
  <si>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</si>
  <si>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</si>
  <si>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</si>
  <si>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</si>
  <si>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</si>
  <si>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</si>
  <si>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</si>
  <si>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</si>
  <si>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</si>
  <si>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</si>
  <si>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</si>
  <si>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</si>
  <si>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</si>
  <si>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</si>
  <si>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</si>
  <si>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</si>
  <si>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</si>
  <si>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</si>
  <si>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</si>
  <si>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</si>
  <si>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</si>
  <si>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</si>
  <si>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</si>
  <si>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</si>
  <si>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</si>
  <si>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</si>
  <si>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</si>
  <si>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</si>
  <si>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</si>
  <si>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</si>
  <si>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</si>
  <si>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</si>
  <si>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</si>
  <si>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</si>
  <si>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</si>
  <si>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</si>
  <si>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</si>
  <si>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</si>
  <si>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</si>
  <si>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</si>
  <si>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</si>
  <si>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</si>
  <si>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</si>
  <si>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</si>
  <si>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</si>
  <si>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</si>
  <si>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</si>
  <si>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</si>
  <si>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</si>
  <si>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</si>
  <si>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</si>
  <si>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</si>
  <si>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</si>
  <si>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</si>
  <si>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</si>
  <si>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</si>
  <si>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</si>
  <si>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</si>
  <si>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</si>
  <si>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</si>
  <si>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</si>
  <si>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</si>
  <si>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</si>
  <si>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</si>
  <si>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</si>
  <si>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</si>
  <si>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</si>
  <si>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</si>
  <si>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</si>
  <si>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</si>
  <si>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</si>
  <si>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</si>
  <si>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</si>
  <si>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</si>
  <si>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</si>
  <si>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</si>
  <si>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</si>
  <si>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</si>
  <si>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</si>
  <si>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</si>
  <si>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</si>
  <si>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</si>
  <si>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</si>
  <si>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</si>
  <si>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</si>
  <si>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</si>
  <si>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</si>
  <si>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</si>
  <si>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</si>
  <si>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</si>
  <si>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</si>
  <si>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</si>
  <si>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</si>
  <si>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</si>
  <si>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</si>
  <si>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</si>
  <si>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</si>
  <si>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</si>
  <si>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</si>
  <si>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</si>
  <si>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</si>
  <si>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</si>
  <si>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</si>
  <si>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</si>
  <si>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</si>
  <si>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</si>
  <si>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</si>
  <si>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</si>
  <si>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</si>
  <si>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</si>
  <si>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</si>
  <si>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</si>
  <si>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</si>
  <si>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</si>
  <si>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</si>
  <si>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</si>
  <si>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</si>
  <si>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</si>
  <si>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</si>
  <si>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</si>
  <si>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</si>
  <si>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</si>
  <si>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</si>
  <si>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</si>
  <si>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</si>
  <si>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</si>
  <si>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</si>
  <si>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</si>
  <si>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</si>
  <si>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</si>
  <si>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</si>
  <si>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</si>
  <si>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</si>
  <si>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</si>
  <si>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</si>
  <si>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</si>
  <si>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</si>
  <si>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</si>
  <si>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</si>
  <si>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</si>
  <si>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</si>
  <si>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</si>
  <si>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</si>
  <si>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</si>
  <si>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</si>
  <si>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</si>
  <si>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</si>
  <si>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</si>
  <si>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</si>
  <si>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</si>
  <si>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</si>
  <si>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</si>
  <si>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</si>
  <si>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</si>
  <si>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</si>
  <si>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</si>
  <si>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</si>
  <si>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</si>
  <si>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</si>
  <si>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</si>
  <si>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</si>
  <si>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</si>
  <si>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</si>
  <si>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</si>
  <si>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</si>
  <si>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</si>
  <si>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</si>
  <si>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</si>
  <si>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</si>
  <si>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</si>
  <si>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</si>
  <si>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</si>
  <si>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</si>
  <si>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</si>
  <si>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</si>
  <si>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</si>
  <si>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</si>
  <si>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</si>
  <si>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</si>
  <si>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</si>
  <si>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</si>
  <si>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</si>
  <si>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</si>
  <si>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</si>
  <si>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</si>
  <si>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</si>
  <si>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</si>
  <si>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</si>
  <si>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</si>
  <si>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</si>
  <si>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</si>
  <si>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</si>
  <si>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</si>
  <si>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</si>
  <si>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</si>
  <si>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</si>
  <si>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</si>
  <si>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</si>
  <si>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</si>
  <si>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</si>
  <si>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</si>
  <si>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</si>
  <si>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</si>
  <si>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</si>
  <si>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</si>
  <si>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</si>
  <si>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</si>
  <si>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</si>
  <si>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</si>
  <si>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</si>
  <si>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</si>
  <si>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</si>
  <si>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</si>
  <si>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</si>
  <si>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</si>
  <si>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</si>
  <si>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</si>
  <si>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</si>
  <si>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</si>
  <si>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</si>
  <si>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</si>
  <si>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</si>
  <si>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</si>
  <si>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</si>
  <si>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</si>
  <si>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</si>
  <si>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</si>
  <si>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</si>
  <si>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</si>
  <si>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</si>
  <si>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</si>
  <si>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</si>
  <si>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</si>
  <si>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</si>
  <si>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</si>
  <si>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</si>
  <si>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</si>
  <si>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</si>
  <si>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</si>
  <si>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</si>
  <si>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</si>
  <si>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</si>
  <si>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</si>
  <si>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</si>
  <si>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</si>
  <si>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</si>
  <si>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</si>
  <si>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</si>
  <si>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</si>
  <si>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</si>
  <si>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</si>
  <si>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</si>
  <si>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</si>
  <si>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</si>
  <si>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</si>
  <si>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</si>
  <si>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</si>
  <si>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</si>
  <si>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</si>
  <si>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</si>
  <si>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</si>
  <si>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</si>
  <si>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</si>
  <si>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</si>
  <si>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</si>
  <si>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</si>
  <si>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</si>
  <si>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</si>
  <si>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</si>
  <si>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</si>
  <si>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</si>
  <si>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</si>
  <si>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</si>
  <si>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</si>
  <si>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</si>
  <si>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</si>
  <si>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</si>
  <si>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</si>
  <si>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</si>
  <si>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</si>
  <si>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</si>
  <si>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</si>
  <si>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</si>
  <si>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</si>
  <si>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</si>
  <si>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</si>
  <si>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</si>
  <si>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</si>
  <si>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</si>
  <si>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</si>
  <si>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</si>
  <si>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</si>
  <si>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</si>
  <si>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</si>
  <si>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</si>
  <si>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</si>
  <si>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</si>
  <si>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</si>
  <si>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</si>
  <si>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</si>
  <si>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</si>
  <si>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</si>
  <si>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</si>
  <si>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</si>
  <si>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</si>
  <si>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</si>
  <si>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</si>
  <si>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</si>
  <si>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</si>
  <si>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</si>
  <si>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</si>
  <si>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</si>
  <si>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</si>
  <si>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</si>
  <si>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</si>
  <si>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</si>
  <si>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</si>
  <si>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</si>
  <si>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</si>
  <si>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</si>
  <si>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</si>
  <si>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</si>
  <si>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</si>
  <si>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</si>
  <si>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</si>
  <si>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</si>
  <si>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</si>
  <si>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</si>
  <si>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</si>
  <si>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</si>
  <si>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</si>
  <si>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</si>
  <si>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</si>
  <si>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</si>
  <si>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</si>
  <si>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</si>
  <si>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</si>
  <si>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</si>
  <si>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</si>
  <si>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</si>
  <si>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</si>
  <si>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</si>
  <si>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</si>
  <si>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</si>
  <si>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</si>
  <si>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</si>
  <si>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</si>
  <si>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</si>
  <si>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</si>
  <si>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</si>
  <si>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</si>
  <si>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</si>
  <si>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</si>
  <si>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</si>
  <si>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</si>
  <si>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</si>
  <si>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</si>
  <si>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</si>
  <si>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</si>
  <si>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</si>
  <si>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</si>
  <si>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</si>
  <si>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</si>
  <si>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</si>
  <si>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</si>
  <si>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</si>
  <si>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</si>
  <si>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</si>
  <si>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</si>
  <si>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</si>
  <si>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</si>
  <si>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</si>
  <si>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</si>
  <si>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</si>
  <si>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</si>
  <si>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</si>
  <si>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</si>
  <si>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</si>
  <si>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</si>
  <si>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</si>
  <si>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</si>
  <si>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</si>
  <si>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</si>
  <si>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</si>
  <si>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</si>
  <si>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</si>
  <si>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</si>
  <si>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</si>
  <si>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</si>
  <si>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</si>
  <si>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</si>
  <si>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</si>
  <si>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</si>
  <si>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</si>
  <si>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</si>
  <si>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</si>
  <si>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</si>
  <si>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</si>
  <si>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</si>
  <si>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</si>
  <si>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</si>
  <si>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</si>
  <si>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</si>
  <si>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</si>
  <si>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</si>
  <si>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</si>
  <si>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</si>
  <si>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</si>
  <si>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</si>
  <si>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</si>
  <si>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</si>
  <si>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</si>
  <si>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</si>
  <si>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</si>
  <si>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</si>
  <si>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</si>
  <si>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</si>
  <si>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</si>
  <si>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</si>
  <si>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</si>
  <si>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</si>
  <si>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</si>
  <si>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</si>
  <si>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</si>
  <si>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</si>
  <si>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</si>
  <si>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</si>
  <si>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</si>
  <si>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</si>
  <si>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</si>
  <si>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</si>
  <si>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</si>
  <si>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</si>
  <si>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</si>
  <si>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</si>
  <si>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</si>
  <si>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</si>
  <si>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</si>
  <si>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</si>
  <si>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</si>
  <si>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</si>
  <si>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</si>
  <si>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</si>
  <si>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</si>
  <si>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</si>
  <si>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</si>
  <si>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</si>
  <si>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</si>
  <si>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</si>
  <si>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</si>
  <si>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</si>
  <si>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</si>
  <si>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</si>
  <si>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</si>
  <si>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</si>
  <si>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</si>
  <si>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</si>
  <si>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</si>
  <si>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</si>
  <si>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</si>
  <si>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</si>
  <si>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</si>
  <si>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</si>
  <si>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</si>
  <si>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</si>
  <si>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</si>
  <si>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</si>
  <si>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</si>
  <si>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</si>
  <si>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</si>
  <si>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</si>
  <si>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</si>
  <si>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</si>
  <si>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</si>
  <si>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</si>
  <si>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</si>
  <si>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</si>
  <si>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</si>
  <si>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</si>
  <si>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</si>
  <si>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</si>
  <si>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</si>
  <si>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</si>
  <si>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</si>
  <si>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</si>
  <si>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</si>
  <si>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</si>
  <si>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</si>
  <si>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</si>
  <si>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</si>
  <si>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</si>
  <si>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</si>
  <si>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</si>
  <si>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</si>
  <si>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</si>
  <si>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</si>
  <si>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</si>
  <si>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</si>
  <si>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</si>
  <si>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</si>
  <si>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</si>
  <si>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</si>
  <si>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</si>
  <si>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</si>
  <si>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</si>
  <si>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</si>
  <si>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</si>
  <si>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</si>
  <si>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</si>
  <si>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</si>
  <si>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</si>
  <si>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</si>
  <si>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</si>
  <si>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</si>
  <si>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</si>
  <si>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</si>
  <si>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</si>
  <si>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</si>
  <si>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</si>
  <si>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</si>
  <si>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</si>
  <si>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</si>
  <si>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</si>
  <si>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</si>
  <si>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</si>
  <si>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</si>
  <si>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</si>
  <si>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</si>
  <si>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</si>
  <si>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</si>
  <si>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</si>
  <si>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</si>
  <si>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</si>
  <si>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</si>
  <si>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</si>
  <si>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</si>
  <si>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</si>
  <si>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</si>
  <si>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</si>
  <si>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</si>
  <si>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</si>
  <si>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</si>
  <si>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</si>
  <si>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</si>
  <si>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</si>
  <si>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</si>
  <si>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</si>
  <si>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</si>
  <si>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</si>
  <si>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</si>
  <si>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</si>
  <si>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</si>
  <si>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</si>
  <si>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</si>
  <si>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</si>
  <si>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</si>
  <si>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</si>
  <si>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</si>
  <si>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</si>
  <si>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</si>
  <si>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</si>
  <si>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</si>
  <si>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</si>
  <si>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</si>
  <si>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</si>
  <si>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</si>
  <si>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</si>
  <si>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</si>
  <si>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</si>
  <si>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</si>
  <si>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</si>
  <si>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</si>
  <si>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</si>
  <si>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</si>
  <si>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</si>
  <si>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</si>
  <si>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</si>
  <si>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</si>
  <si>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</si>
  <si>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</si>
  <si>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</si>
  <si>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</si>
  <si>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</si>
  <si>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</si>
  <si>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</si>
  <si>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</si>
  <si>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</si>
  <si>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</si>
  <si>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</si>
  <si>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</si>
  <si>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</si>
  <si>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</si>
  <si>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</si>
  <si>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</si>
  <si>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</si>
  <si>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</si>
  <si>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</si>
  <si>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</si>
  <si>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</si>
  <si>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</si>
  <si>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</si>
  <si>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</si>
  <si>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</si>
  <si>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</si>
  <si>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</si>
  <si>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</si>
  <si>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</si>
  <si>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</si>
  <si>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</si>
  <si>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</si>
  <si>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</si>
  <si>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</si>
  <si>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</si>
  <si>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</si>
  <si>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</si>
  <si>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</si>
  <si>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</si>
  <si>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</si>
  <si>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</si>
  <si>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</si>
  <si>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</si>
  <si>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</si>
  <si>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</si>
  <si>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</si>
  <si>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</si>
  <si>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</si>
  <si>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</si>
  <si>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</si>
  <si>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</si>
  <si>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</si>
  <si>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</si>
  <si>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</si>
  <si>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</si>
  <si>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</si>
  <si>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</si>
  <si>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</si>
  <si>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</si>
  <si>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</si>
  <si>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</si>
  <si>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</si>
  <si>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</si>
  <si>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</si>
  <si>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</si>
  <si>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</si>
  <si>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</si>
  <si>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</si>
  <si>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</si>
  <si>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</si>
  <si>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</si>
  <si>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</si>
  <si>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</si>
  <si>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</si>
  <si>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</si>
  <si>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</si>
  <si>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</si>
  <si>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</si>
  <si>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</si>
  <si>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</si>
  <si>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</si>
  <si>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</si>
  <si>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</si>
  <si>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</si>
  <si>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</si>
  <si>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</si>
  <si>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</si>
  <si>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</si>
  <si>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</si>
  <si>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</si>
  <si>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</si>
  <si>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</si>
  <si>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</si>
  <si>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</si>
  <si>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</si>
  <si>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</si>
  <si>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</si>
  <si>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</si>
  <si>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</si>
  <si>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</si>
  <si>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</si>
  <si>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</si>
  <si>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</si>
  <si>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</si>
  <si>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</si>
  <si>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</si>
  <si>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</si>
  <si>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</si>
  <si>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</si>
  <si>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</si>
  <si>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</si>
  <si>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</si>
  <si>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</si>
  <si>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</si>
  <si>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</si>
  <si>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</si>
  <si>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</si>
  <si>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</si>
  <si>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</si>
  <si>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</si>
  <si>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</si>
  <si>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</si>
  <si>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</si>
  <si>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</si>
  <si>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</si>
  <si>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</si>
  <si>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</si>
  <si>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</si>
  <si>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</si>
  <si>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</si>
  <si>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</si>
  <si>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</si>
  <si>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</si>
  <si>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</si>
  <si>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</si>
  <si>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</si>
  <si>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</si>
  <si>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</si>
  <si>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</si>
  <si>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</si>
  <si>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</si>
  <si>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</si>
  <si>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</si>
  <si>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</si>
  <si>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</si>
  <si>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</si>
  <si>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</si>
  <si>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</si>
  <si>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</si>
  <si>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</si>
  <si>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</si>
  <si>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</si>
  <si>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</si>
  <si>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</si>
  <si>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</si>
  <si>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</si>
  <si>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</si>
  <si>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</si>
  <si>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</si>
  <si>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</si>
  <si>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</si>
  <si>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</si>
  <si>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</si>
  <si>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</si>
  <si>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</si>
  <si>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</si>
  <si>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</si>
  <si>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</si>
  <si>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</si>
  <si>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</si>
  <si>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</si>
  <si>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</si>
  <si>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</si>
  <si>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</si>
  <si>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</si>
  <si>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</si>
  <si>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</si>
  <si>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</si>
  <si>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</si>
  <si>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</si>
  <si>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</si>
  <si>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</si>
  <si>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</si>
  <si>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</si>
  <si>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</si>
  <si>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</si>
  <si>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</si>
  <si>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</si>
  <si>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</si>
  <si>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</si>
  <si>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</si>
  <si>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</si>
  <si>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</si>
  <si>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</si>
  <si>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</si>
  <si>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</si>
  <si>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</si>
  <si>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</si>
  <si>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</si>
  <si>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</si>
  <si>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</si>
  <si>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</si>
  <si>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</si>
  <si>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</si>
  <si>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</si>
  <si>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</si>
  <si>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</si>
  <si>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</si>
  <si>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</si>
  <si>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</si>
  <si>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</si>
  <si>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</si>
  <si>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</si>
  <si>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</si>
  <si>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</si>
  <si>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</si>
  <si>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</si>
  <si>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</si>
  <si>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</si>
  <si>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</si>
  <si>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</si>
  <si>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</si>
  <si>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</si>
  <si>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</si>
  <si>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</si>
  <si>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</si>
  <si>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</si>
  <si>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</si>
  <si>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</si>
  <si>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</si>
  <si>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</si>
  <si>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</si>
  <si>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</si>
  <si>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</si>
  <si>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</si>
  <si>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</si>
  <si>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</si>
  <si>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</si>
  <si>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</si>
  <si>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</si>
  <si>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</si>
  <si>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</si>
  <si>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</si>
  <si>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</si>
  <si>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</si>
  <si>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</si>
  <si>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</si>
  <si>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</si>
  <si>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</si>
  <si>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</si>
  <si>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</si>
  <si>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</si>
  <si>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</si>
  <si>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</si>
  <si>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</si>
  <si>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</si>
  <si>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</si>
  <si>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</si>
  <si>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</si>
  <si>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</si>
  <si>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</si>
  <si>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</si>
  <si>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</si>
  <si>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</si>
  <si>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</si>
  <si>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</si>
  <si>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</si>
  <si>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</si>
  <si>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</si>
  <si>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</si>
  <si>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</si>
  <si>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</si>
  <si>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</si>
  <si>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</si>
  <si>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</si>
  <si>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</si>
  <si>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</si>
  <si>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</si>
  <si>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</si>
  <si>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</si>
  <si>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</si>
  <si>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</si>
  <si>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</si>
  <si>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</si>
  <si>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</si>
  <si>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</si>
  <si>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</si>
  <si>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</si>
  <si>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</si>
  <si>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</si>
  <si>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</si>
  <si>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</si>
  <si>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</si>
  <si>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</si>
  <si>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</si>
  <si>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</si>
  <si>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</si>
  <si>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</si>
  <si>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</si>
  <si>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</si>
  <si>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</si>
  <si>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</si>
  <si>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</si>
  <si>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</si>
  <si>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</si>
  <si>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</si>
  <si>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</si>
  <si>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</si>
  <si>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</si>
  <si>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</si>
  <si>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</si>
  <si>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</si>
  <si>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</si>
  <si>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</si>
  <si>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</si>
  <si>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</si>
  <si>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</si>
  <si>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</si>
  <si>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</si>
  <si>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</si>
  <si>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</si>
  <si>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</si>
  <si>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</si>
  <si>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</si>
  <si>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</si>
  <si>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</si>
  <si>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</si>
  <si>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</si>
  <si>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</si>
  <si>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</si>
  <si>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</si>
  <si>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</si>
  <si>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</si>
  <si>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</si>
  <si>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</si>
  <si>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</si>
  <si>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</si>
  <si>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</si>
  <si>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</si>
  <si>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</si>
  <si>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</si>
  <si>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</si>
  <si>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</si>
  <si>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</si>
  <si>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</si>
  <si>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</si>
  <si>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</si>
  <si>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</si>
  <si>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</si>
  <si>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</si>
  <si>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</si>
  <si>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</si>
  <si>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</si>
  <si>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</si>
  <si>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</si>
  <si>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</si>
  <si>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</si>
  <si>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</si>
  <si>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</si>
  <si>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</si>
  <si>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</si>
  <si>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</si>
  <si>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</si>
  <si>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</si>
  <si>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</si>
  <si>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</si>
  <si>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</si>
  <si>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</si>
  <si>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</si>
  <si>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</si>
  <si>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</si>
  <si>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</si>
  <si>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</si>
  <si>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</si>
  <si>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</si>
  <si>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</si>
  <si>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</si>
  <si>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</si>
  <si>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</si>
  <si>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</si>
  <si>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</si>
  <si>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</si>
  <si>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</si>
  <si>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</si>
  <si>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</si>
  <si>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</si>
  <si>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</si>
  <si>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</si>
  <si>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</si>
  <si>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</si>
  <si>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</si>
  <si>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</si>
  <si>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</si>
  <si>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</si>
  <si>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</si>
  <si>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</si>
  <si>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</si>
  <si>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</si>
  <si>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</si>
  <si>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</si>
  <si>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</si>
  <si>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</si>
  <si>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</si>
  <si>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</si>
  <si>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</si>
  <si>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</si>
  <si>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</si>
  <si>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</si>
  <si>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</si>
  <si>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</si>
  <si>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</si>
  <si>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</si>
  <si>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</si>
  <si>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</si>
  <si>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</si>
  <si>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</si>
  <si>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</si>
  <si>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</si>
  <si>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</si>
  <si>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</si>
  <si>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</si>
  <si>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</si>
  <si>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</si>
  <si>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</si>
  <si>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</si>
  <si>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</si>
  <si>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</si>
  <si>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</si>
  <si>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</si>
  <si>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</si>
  <si>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</si>
  <si>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</si>
  <si>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</si>
  <si>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</si>
  <si>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</si>
  <si>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</si>
  <si>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</si>
  <si>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</si>
  <si>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</si>
  <si>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</si>
  <si>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</si>
  <si>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</si>
  <si>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</si>
  <si>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</si>
  <si>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</si>
  <si>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</si>
  <si>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</si>
  <si>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</si>
  <si>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</si>
  <si>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</si>
  <si>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</si>
  <si>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</si>
  <si>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</si>
  <si>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</si>
  <si>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</si>
  <si>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</si>
  <si>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</si>
  <si>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</si>
  <si>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</si>
  <si>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</si>
  <si>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</si>
  <si>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</si>
  <si>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</si>
  <si>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</si>
  <si>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</si>
  <si>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</si>
  <si>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</si>
  <si>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</si>
  <si>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</si>
  <si>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</si>
  <si>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</si>
  <si>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</si>
  <si>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</si>
  <si>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</si>
  <si>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</si>
  <si>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</si>
  <si>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</si>
  <si>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</si>
  <si>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</si>
  <si>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</si>
  <si>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</si>
  <si>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</si>
  <si>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</si>
  <si>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</si>
  <si>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</si>
  <si>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</si>
  <si>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</si>
  <si>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</si>
  <si>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</si>
  <si>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</si>
  <si>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</si>
  <si>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</si>
  <si>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</si>
  <si>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</si>
  <si>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</si>
  <si>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</si>
  <si>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</si>
  <si>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</si>
  <si>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</si>
  <si>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</si>
  <si>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</si>
  <si>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</si>
  <si>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</si>
  <si>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</si>
  <si>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</si>
  <si>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</si>
  <si>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</si>
  <si>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</si>
  <si>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</si>
  <si>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</si>
  <si>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</si>
  <si>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</si>
  <si>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</si>
  <si>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</si>
  <si>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</si>
  <si>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</si>
  <si>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</si>
  <si>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</si>
  <si>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</si>
  <si>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</si>
  <si>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</si>
  <si>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</si>
  <si>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</si>
  <si>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</si>
  <si>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</si>
  <si>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</si>
  <si>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</si>
  <si>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</si>
  <si>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</si>
  <si>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</si>
  <si>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</si>
  <si>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</si>
  <si>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</si>
  <si>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</si>
  <si>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</si>
  <si>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</si>
  <si>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</si>
  <si>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</si>
  <si>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</si>
  <si>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</si>
  <si>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</si>
  <si>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</si>
  <si>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</si>
  <si>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</si>
  <si>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</si>
  <si>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</si>
  <si>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</si>
  <si>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</si>
  <si>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</si>
  <si>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</si>
  <si>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</si>
  <si>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</si>
  <si>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</si>
  <si>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</si>
  <si>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</si>
  <si>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</si>
  <si>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</si>
  <si>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</si>
  <si>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</si>
  <si>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</si>
  <si>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</si>
  <si>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</si>
  <si>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</si>
  <si>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</si>
  <si>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</si>
  <si>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</si>
  <si>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</si>
  <si>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</si>
  <si>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</si>
  <si>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</si>
  <si>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</si>
  <si>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</si>
  <si>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</si>
  <si>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</si>
  <si>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</si>
  <si>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</si>
  <si>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</si>
  <si>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</si>
  <si>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</si>
  <si>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</si>
  <si>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</si>
  <si>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</si>
  <si>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</si>
  <si>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</si>
  <si>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</si>
  <si>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</si>
  <si>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</si>
  <si>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</si>
  <si>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</si>
  <si>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</si>
  <si>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</si>
  <si>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</si>
  <si>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</si>
  <si>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</si>
  <si>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</si>
  <si>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</si>
  <si>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</si>
  <si>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</si>
  <si>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</si>
  <si>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</si>
  <si>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</si>
  <si>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</si>
  <si>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</si>
  <si>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</si>
  <si>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</si>
  <si>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</si>
  <si>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</si>
  <si>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</si>
  <si>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</si>
  <si>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</si>
  <si>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</si>
  <si>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</si>
  <si>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</si>
  <si>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</si>
  <si>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</si>
  <si>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</si>
  <si>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</si>
  <si>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</si>
  <si>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</si>
  <si>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</si>
  <si>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</si>
  <si>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</si>
  <si>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</si>
  <si>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</si>
  <si>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</si>
  <si>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</si>
  <si>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</si>
  <si>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</si>
  <si>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</si>
  <si>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</si>
  <si>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</si>
  <si>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</si>
  <si>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</si>
  <si>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</si>
  <si>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</si>
  <si>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</si>
  <si>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</si>
  <si>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</si>
  <si>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</si>
  <si>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</si>
  <si>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</si>
  <si>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</si>
  <si>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</si>
  <si>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</si>
  <si>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</si>
  <si>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</si>
  <si>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</si>
  <si>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</si>
  <si>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</si>
  <si>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</si>
  <si>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</si>
  <si>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</si>
  <si>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</si>
  <si>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</si>
  <si>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</si>
  <si>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</si>
  <si>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</si>
  <si>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</si>
  <si>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</si>
  <si>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</si>
  <si>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</si>
  <si>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</si>
  <si>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</si>
  <si>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</si>
  <si>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</si>
  <si>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</si>
  <si>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</si>
  <si>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</si>
  <si>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</si>
  <si>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</si>
  <si>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</si>
  <si>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</si>
  <si>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</si>
  <si>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</si>
  <si>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</si>
  <si>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</si>
  <si>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</si>
  <si>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</si>
  <si>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</si>
  <si>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</si>
  <si>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</si>
  <si>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</si>
  <si>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</si>
  <si>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</si>
  <si>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</si>
  <si>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</si>
  <si>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</si>
  <si>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</si>
  <si>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</si>
  <si>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</si>
  <si>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</si>
  <si>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</si>
  <si>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</si>
  <si>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</si>
  <si>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</si>
  <si>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</si>
  <si>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</si>
  <si>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</si>
  <si>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</si>
  <si>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</si>
  <si>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</si>
  <si>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</si>
  <si>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</si>
  <si>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</si>
  <si>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</si>
  <si>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</si>
  <si>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</si>
  <si>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</si>
  <si>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</si>
  <si>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</si>
  <si>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</si>
  <si>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</si>
  <si>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</si>
  <si>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</si>
  <si>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</si>
  <si>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</si>
  <si>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</si>
  <si>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</si>
  <si>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</si>
  <si>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</si>
  <si>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</si>
  <si>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</si>
  <si>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</si>
  <si>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</si>
  <si>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</si>
  <si>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</si>
  <si>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</si>
  <si>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</si>
  <si>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</si>
  <si>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</si>
  <si>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</si>
  <si>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</si>
  <si>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</si>
  <si>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</si>
  <si>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</si>
  <si>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</si>
  <si>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</si>
  <si>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</si>
  <si>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</si>
  <si>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</si>
  <si>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</si>
  <si>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</si>
  <si>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</si>
  <si>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</si>
  <si>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</si>
  <si>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</si>
  <si>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</si>
  <si>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</si>
  <si>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</si>
  <si>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</si>
  <si>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</si>
  <si>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</si>
  <si>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</si>
  <si>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</si>
  <si>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</si>
  <si>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</si>
  <si>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</si>
  <si>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</si>
  <si>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</si>
  <si>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</si>
  <si>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</si>
  <si>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</si>
  <si>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</si>
  <si>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</si>
  <si>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</si>
  <si>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</si>
  <si>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</si>
  <si>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</si>
  <si>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</si>
  <si>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</si>
  <si>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</si>
  <si>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</si>
  <si>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</si>
  <si>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</si>
  <si>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</si>
  <si>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</si>
  <si>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</si>
  <si>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</si>
  <si>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</si>
  <si>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</si>
  <si>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</si>
  <si>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</si>
  <si>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</si>
  <si>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</si>
  <si>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</si>
  <si>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</si>
  <si>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</si>
  <si>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</si>
  <si>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</si>
  <si>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</si>
  <si>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</si>
  <si>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</si>
  <si>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</si>
  <si>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</si>
  <si>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</si>
  <si>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</si>
  <si>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</si>
  <si>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</si>
  <si>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</si>
  <si>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</si>
  <si>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</si>
  <si>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</si>
  <si>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</si>
  <si>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</si>
  <si>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</si>
  <si>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</si>
  <si>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</si>
  <si>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</si>
  <si>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</si>
  <si>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</si>
  <si>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</si>
  <si>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</si>
  <si>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</si>
  <si>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</si>
  <si>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</si>
  <si>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</si>
  <si>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</si>
  <si>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</si>
  <si>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</si>
  <si>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</si>
  <si>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</si>
  <si>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</si>
  <si>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</si>
  <si>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</si>
  <si>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</si>
  <si>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</si>
  <si>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</si>
  <si>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</si>
  <si>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</si>
  <si>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</si>
  <si>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</si>
  <si>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</si>
  <si>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</si>
  <si>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</si>
  <si>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</si>
  <si>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</si>
  <si>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</si>
  <si>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</si>
  <si>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</si>
  <si>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</si>
  <si>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</si>
  <si>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</si>
  <si>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</si>
  <si>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</si>
  <si>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</si>
  <si>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</si>
  <si>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</si>
  <si>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</si>
  <si>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</si>
  <si>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</si>
  <si>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</si>
  <si>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</si>
  <si>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</si>
  <si>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</si>
  <si>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</si>
  <si>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</si>
  <si>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</si>
  <si>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</si>
  <si>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</si>
  <si>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</si>
  <si>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</si>
  <si>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</si>
  <si>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</si>
  <si>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</si>
  <si>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</si>
  <si>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</si>
  <si>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</si>
  <si>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</si>
  <si>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</si>
  <si>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</si>
  <si>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</si>
  <si>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</si>
  <si>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</si>
  <si>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</si>
  <si>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</si>
  <si>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</si>
  <si>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</si>
  <si>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</si>
  <si>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</si>
  <si>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</si>
  <si>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</si>
  <si>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</si>
  <si>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</si>
  <si>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</si>
  <si>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</si>
  <si>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</si>
  <si>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</si>
  <si>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</si>
  <si>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</si>
  <si>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</si>
  <si>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</si>
  <si>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</si>
  <si>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</si>
  <si>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</si>
  <si>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</si>
  <si>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</si>
  <si>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</si>
  <si>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</si>
  <si>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</si>
  <si>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</si>
  <si>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</si>
  <si>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</si>
  <si>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</si>
  <si>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</si>
  <si>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</si>
  <si>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</si>
  <si>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</si>
  <si>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</si>
  <si>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</si>
  <si>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</si>
  <si>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</si>
  <si>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</si>
  <si>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</si>
  <si>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</si>
  <si>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</si>
  <si>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</si>
  <si>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</si>
  <si>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</si>
  <si>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</si>
  <si>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</si>
  <si>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</si>
  <si>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</si>
  <si>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</si>
  <si>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</si>
  <si>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</si>
  <si>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</si>
  <si>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</si>
  <si>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</si>
  <si>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</si>
  <si>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</si>
  <si>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</si>
  <si>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</si>
  <si>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</si>
  <si>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</si>
  <si>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</si>
  <si>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</si>
  <si>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</si>
  <si>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</si>
  <si>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</si>
  <si>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</si>
  <si>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</si>
  <si>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</si>
  <si>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</si>
  <si>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</si>
  <si>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</si>
  <si>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</si>
  <si>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</si>
  <si>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</si>
  <si>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</si>
  <si>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</si>
  <si>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</si>
  <si>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</si>
  <si>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</si>
  <si>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</si>
  <si>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</si>
  <si>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</si>
  <si>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</si>
  <si>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</si>
  <si>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</si>
  <si>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</si>
  <si>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</si>
  <si>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</si>
  <si>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</si>
  <si>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</si>
  <si>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</si>
  <si>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</si>
  <si>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</si>
  <si>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</si>
  <si>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</si>
  <si>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</si>
  <si>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</si>
  <si>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</si>
  <si>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</si>
  <si>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</si>
  <si>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</si>
  <si>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</si>
  <si>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</si>
  <si>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</si>
  <si>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</si>
  <si>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</si>
  <si>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</si>
  <si>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</si>
  <si>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</si>
  <si>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</si>
  <si>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</si>
  <si>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</si>
  <si>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</si>
  <si>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</si>
  <si>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</si>
  <si>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</si>
  <si>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</si>
  <si>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</si>
  <si>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</si>
  <si>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</si>
  <si>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</si>
  <si>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</si>
  <si>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</si>
  <si>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</si>
  <si>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</si>
  <si>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</si>
  <si>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</si>
  <si>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</si>
  <si>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</si>
  <si>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</si>
  <si>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</si>
  <si>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</si>
  <si>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</si>
  <si>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</si>
  <si>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</si>
  <si>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</si>
  <si>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</si>
  <si>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</si>
  <si>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</si>
  <si>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</si>
  <si>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</si>
  <si>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</si>
  <si>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</si>
  <si>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</si>
  <si>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</si>
  <si>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</si>
  <si>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</si>
  <si>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</si>
  <si>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</si>
  <si>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</si>
  <si>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</si>
  <si>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</si>
  <si>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</si>
  <si>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</si>
  <si>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</si>
  <si>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</si>
  <si>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</si>
  <si>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</si>
  <si>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</si>
  <si>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</si>
  <si>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</si>
  <si>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</si>
  <si>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</si>
  <si>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</si>
  <si>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</si>
  <si>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</si>
  <si>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</si>
  <si>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</si>
  <si>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</si>
  <si>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</si>
  <si>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</si>
  <si>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</si>
  <si>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</si>
  <si>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</si>
  <si>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</si>
  <si>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</si>
  <si>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</si>
  <si>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</si>
  <si>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</si>
  <si>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</si>
  <si>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</si>
  <si>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</si>
  <si>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</si>
  <si>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</si>
  <si>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</si>
  <si>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</si>
  <si>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</si>
  <si>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</si>
  <si>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</si>
  <si>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</si>
  <si>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</si>
  <si>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</si>
  <si>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</si>
  <si>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</si>
  <si>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</si>
  <si>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</si>
  <si>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</si>
  <si>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</si>
  <si>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</si>
  <si>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</si>
  <si>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</si>
  <si>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</si>
  <si>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</si>
  <si>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</si>
  <si>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</si>
  <si>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</si>
  <si>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</si>
  <si>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</si>
  <si>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</si>
  <si>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</si>
  <si>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</si>
  <si>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</si>
  <si>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</si>
  <si>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</si>
  <si>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</si>
  <si>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</si>
  <si>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</si>
  <si>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</si>
  <si>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</si>
  <si>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</si>
  <si>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</si>
  <si>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</si>
  <si>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</si>
  <si>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</si>
  <si>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</si>
  <si>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</si>
  <si>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</si>
  <si>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</si>
  <si>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</si>
  <si>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</si>
  <si>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</si>
  <si>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</si>
  <si>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</si>
  <si>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</si>
  <si>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</si>
  <si>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</si>
  <si>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</si>
  <si>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</si>
  <si>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</si>
  <si>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</si>
  <si>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</si>
  <si>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</si>
  <si>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</si>
  <si>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</si>
  <si>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</si>
  <si>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</si>
  <si>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</si>
  <si>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</si>
  <si>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</si>
  <si>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</si>
  <si>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</si>
  <si>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</si>
  <si>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</si>
  <si>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</si>
  <si>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</si>
  <si>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</si>
  <si>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</si>
  <si>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</si>
  <si>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</si>
  <si>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</si>
  <si>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</si>
  <si>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</si>
  <si>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</si>
  <si>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</si>
  <si>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</si>
  <si>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</si>
  <si>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</si>
  <si>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</si>
  <si>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</si>
  <si>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</si>
  <si>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</si>
  <si>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</si>
  <si>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</si>
  <si>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</si>
  <si>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</si>
  <si>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</si>
  <si>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</si>
  <si>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</si>
  <si>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</si>
  <si>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</si>
  <si>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</si>
  <si>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</si>
  <si>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</si>
  <si>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</si>
  <si>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</si>
  <si>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</si>
  <si>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</si>
  <si>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</si>
  <si>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</si>
  <si>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</si>
  <si>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</si>
  <si>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</si>
  <si>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</si>
  <si>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</si>
  <si>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</si>
  <si>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</si>
  <si>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</si>
  <si>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</si>
  <si>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</si>
  <si>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</si>
  <si>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</si>
  <si>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</si>
  <si>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</si>
  <si>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</si>
  <si>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</si>
  <si>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</si>
  <si>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</si>
  <si>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</si>
  <si>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</si>
  <si>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</si>
  <si>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</si>
  <si>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</si>
  <si>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</si>
  <si>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</si>
  <si>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</si>
  <si>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</si>
  <si>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</si>
  <si>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</si>
  <si>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</si>
  <si>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</si>
  <si>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</si>
  <si>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</si>
  <si>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</si>
  <si>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</si>
  <si>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</si>
  <si>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</si>
  <si>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</si>
  <si>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</si>
  <si>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</si>
  <si>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</si>
  <si>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</si>
  <si>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</si>
  <si>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</si>
  <si>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</si>
  <si>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</si>
  <si>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</si>
  <si>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</si>
  <si>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</si>
  <si>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</si>
  <si>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</si>
  <si>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</si>
  <si>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</si>
  <si>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</si>
  <si>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</si>
  <si>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</si>
  <si>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</si>
  <si>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</si>
  <si>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</si>
  <si>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</si>
  <si>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</si>
  <si>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</si>
  <si>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</si>
  <si>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</si>
  <si>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</si>
  <si>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</si>
  <si>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</si>
  <si>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</si>
  <si>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</si>
  <si>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</si>
  <si>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</si>
  <si>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</si>
  <si>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</si>
  <si>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</si>
  <si>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</si>
  <si>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</si>
  <si>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</si>
  <si>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</si>
  <si>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</si>
  <si>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</si>
  <si>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</si>
  <si>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</si>
  <si>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</si>
  <si>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</si>
  <si>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</si>
  <si>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</si>
  <si>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</si>
  <si>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</si>
  <si>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</si>
  <si>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</si>
  <si>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</si>
  <si>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</si>
  <si>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</si>
  <si>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</si>
  <si>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</si>
  <si>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</si>
  <si>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</si>
  <si>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</si>
  <si>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</si>
  <si>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</si>
  <si>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</si>
  <si>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</si>
  <si>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</si>
  <si>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</si>
  <si>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</si>
  <si>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</si>
  <si>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</si>
  <si>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</si>
  <si>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</si>
  <si>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</si>
  <si>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</si>
  <si>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</si>
  <si>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</si>
  <si>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</si>
  <si>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</si>
  <si>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</si>
  <si>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</si>
  <si>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</si>
  <si>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</si>
  <si>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</si>
  <si>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</si>
  <si>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</si>
  <si>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</si>
  <si>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</si>
  <si>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</si>
  <si>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</si>
  <si>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</si>
  <si>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</si>
  <si>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</si>
  <si>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</si>
  <si>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</si>
  <si>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</si>
  <si>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</si>
  <si>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</si>
  <si>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</si>
  <si>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</si>
  <si>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</si>
  <si>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</si>
  <si>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</si>
  <si>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</si>
  <si>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</si>
  <si>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</si>
  <si>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</si>
  <si>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</si>
  <si>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</si>
  <si>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</si>
  <si>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</si>
  <si>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</si>
  <si>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</si>
  <si>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</si>
  <si>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</si>
  <si>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</si>
  <si>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</si>
  <si>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</si>
  <si>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</si>
  <si>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</si>
  <si>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</si>
  <si>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</si>
  <si>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</si>
  <si>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</si>
  <si>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</si>
  <si>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</si>
  <si>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</si>
  <si>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</si>
  <si>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</si>
  <si>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</si>
  <si>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</si>
  <si>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</si>
  <si>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</si>
  <si>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</si>
  <si>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</si>
  <si>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</si>
  <si>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</si>
  <si>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</si>
  <si>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</si>
  <si>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</si>
  <si>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</si>
  <si>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</si>
  <si>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</si>
  <si>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</si>
  <si>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</si>
  <si>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</si>
  <si>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</si>
  <si>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</si>
  <si>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</si>
  <si>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</si>
  <si>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</si>
  <si>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</si>
  <si>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</si>
  <si>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</si>
  <si>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</si>
  <si>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</si>
  <si>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</si>
  <si>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</si>
  <si>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</si>
  <si>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</si>
  <si>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</si>
  <si>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</si>
  <si>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</si>
  <si>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</si>
  <si>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</si>
  <si>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</si>
  <si>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</si>
  <si>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</si>
  <si>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</si>
  <si>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</si>
  <si>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</si>
  <si>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</si>
  <si>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</si>
  <si>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</si>
  <si>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</si>
  <si>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</si>
  <si>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</si>
  <si>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</si>
  <si>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</si>
  <si>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</si>
  <si>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</si>
  <si>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</si>
  <si>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</si>
  <si>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</si>
  <si>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</si>
  <si>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</si>
  <si>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</si>
  <si>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</si>
  <si>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</si>
  <si>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</si>
  <si>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</si>
  <si>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</si>
  <si>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</si>
  <si>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</si>
  <si>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</si>
  <si>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</si>
  <si>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</si>
  <si>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</si>
  <si>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</si>
  <si>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</si>
  <si>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</si>
  <si>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</si>
  <si>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</si>
  <si>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</si>
  <si>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</si>
  <si>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</si>
  <si>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</si>
  <si>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</si>
  <si>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</si>
  <si>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</si>
  <si>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</si>
  <si>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</si>
  <si>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</si>
  <si>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</si>
  <si>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</si>
  <si>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</si>
  <si>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</si>
  <si>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</si>
  <si>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</si>
  <si>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</si>
  <si>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</si>
  <si>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</si>
  <si>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</si>
  <si>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</si>
  <si>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</si>
  <si>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</si>
  <si>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</si>
  <si>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</si>
  <si>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</si>
  <si>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</si>
  <si>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</si>
  <si>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</si>
  <si>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</si>
  <si>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</si>
  <si>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</si>
  <si>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</si>
  <si>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</si>
  <si>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</si>
  <si>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</si>
  <si>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</si>
  <si>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</si>
  <si>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</si>
  <si>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</si>
  <si>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</si>
  <si>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</si>
  <si>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</si>
  <si>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</si>
  <si>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</si>
  <si>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</si>
  <si>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</si>
  <si>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</si>
  <si>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</si>
  <si>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</si>
  <si>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</si>
  <si>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</si>
  <si>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</si>
  <si>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</si>
  <si>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</si>
  <si>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</si>
  <si>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</si>
  <si>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</si>
  <si>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</si>
  <si>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</si>
  <si>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</si>
  <si>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</si>
  <si>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</si>
  <si>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</si>
  <si>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</si>
  <si>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</si>
  <si>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</si>
  <si>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</si>
  <si>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</si>
  <si>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</si>
  <si>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</si>
  <si>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</si>
  <si>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</si>
  <si>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</si>
  <si>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</si>
  <si>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</si>
  <si>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</si>
  <si>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</si>
  <si>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</si>
  <si>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</si>
  <si>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</si>
  <si>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</si>
  <si>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</si>
  <si>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</si>
  <si>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</si>
  <si>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</si>
  <si>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</si>
  <si>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</si>
  <si>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</si>
  <si>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</si>
  <si>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</si>
  <si>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</si>
  <si>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</si>
  <si>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</si>
  <si>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</si>
  <si>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</si>
  <si>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</si>
  <si>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</si>
  <si>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</si>
  <si>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</si>
  <si>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</si>
  <si>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</si>
  <si>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</si>
  <si>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</si>
  <si>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</si>
  <si>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</si>
  <si>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</si>
  <si>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</si>
  <si>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</si>
  <si>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</si>
  <si>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</si>
  <si>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</si>
  <si>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</si>
  <si>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</si>
  <si>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</si>
  <si>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</si>
  <si>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</si>
  <si>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</si>
  <si>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</si>
  <si>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</si>
  <si>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</si>
  <si>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</si>
  <si>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</si>
  <si>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</si>
  <si>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</si>
  <si>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</si>
  <si>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</si>
  <si>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</si>
  <si>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</si>
  <si>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</si>
  <si>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</si>
  <si>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</si>
  <si>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</si>
  <si>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</si>
  <si>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</si>
  <si>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</si>
  <si>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</si>
  <si>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</si>
  <si>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</si>
  <si>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</si>
  <si>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</si>
  <si>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</si>
  <si>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</si>
  <si>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</si>
  <si>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</si>
  <si>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</si>
  <si>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</si>
  <si>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</si>
  <si>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</si>
  <si>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</si>
  <si>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</si>
  <si>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</si>
  <si>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</si>
  <si>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</si>
  <si>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</si>
  <si>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</si>
  <si>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</si>
  <si>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</si>
  <si>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</si>
  <si>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</si>
  <si>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</si>
  <si>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</si>
  <si>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</si>
  <si>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</si>
  <si>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</si>
  <si>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</si>
  <si>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</si>
  <si>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</si>
  <si>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</si>
  <si>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</si>
  <si>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</si>
  <si>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</si>
  <si>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</si>
  <si>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</si>
  <si>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</si>
  <si>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</si>
  <si>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</si>
  <si>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</si>
  <si>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</si>
  <si>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</si>
  <si>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</si>
  <si>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</si>
  <si>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</si>
  <si>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</si>
  <si>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</si>
  <si>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</si>
  <si>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</si>
  <si>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</si>
  <si>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</si>
  <si>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</si>
  <si>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</si>
  <si>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</si>
  <si>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</si>
  <si>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</si>
  <si>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</si>
  <si>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</si>
  <si>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</si>
  <si>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</si>
  <si>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</si>
  <si>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</si>
  <si>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</si>
  <si>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</si>
  <si>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</si>
  <si>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</si>
  <si>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</si>
  <si>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</si>
  <si>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</si>
  <si>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</si>
  <si>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</si>
  <si>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</si>
  <si>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</si>
  <si>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</si>
  <si>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</si>
  <si>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</si>
  <si>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</si>
  <si>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</si>
  <si>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</si>
  <si>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</si>
  <si>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</si>
  <si>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</si>
  <si>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</si>
  <si>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</si>
  <si>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</si>
  <si>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</si>
  <si>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</si>
  <si>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</si>
  <si>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</si>
  <si>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</si>
  <si>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</si>
  <si>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</si>
  <si>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</si>
  <si>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</si>
  <si>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</si>
  <si>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</si>
  <si>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</si>
  <si>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</si>
  <si>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</si>
  <si>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</si>
  <si>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</si>
  <si>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</si>
  <si>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</si>
  <si>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</si>
  <si>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</si>
  <si>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</si>
  <si>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</si>
  <si>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</si>
  <si>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</si>
  <si>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</si>
  <si>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</si>
  <si>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</si>
  <si>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</si>
  <si>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</si>
  <si>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</si>
  <si>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</si>
  <si>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</si>
  <si>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</si>
  <si>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</si>
  <si>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</si>
  <si>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</si>
  <si>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</si>
  <si>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</si>
  <si>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</si>
  <si>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</si>
  <si>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</si>
  <si>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</si>
  <si>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</si>
  <si>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</si>
  <si>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</si>
  <si>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</si>
  <si>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</si>
  <si>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</si>
  <si>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</si>
  <si>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</si>
  <si>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</si>
  <si>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</si>
  <si>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</si>
  <si>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</si>
  <si>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</si>
  <si>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</si>
  <si>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</si>
  <si>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</si>
  <si>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</si>
  <si>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</si>
  <si>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</si>
  <si>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</si>
  <si>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</si>
  <si>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</si>
  <si>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</si>
  <si>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</si>
  <si>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</si>
  <si>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</si>
  <si>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</si>
  <si>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</si>
  <si>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</si>
  <si>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</si>
  <si>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</si>
  <si>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</si>
  <si>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</si>
  <si>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</si>
  <si>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</si>
  <si>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</si>
  <si>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</si>
  <si>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</si>
  <si>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</si>
  <si>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</si>
  <si>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</si>
  <si>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</si>
  <si>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</si>
  <si>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</si>
  <si>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</si>
  <si>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</si>
  <si>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</si>
  <si>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</si>
  <si>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</si>
  <si>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</si>
  <si>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</si>
  <si>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</si>
  <si>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</si>
  <si>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</si>
  <si>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</si>
  <si>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</si>
  <si>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</si>
  <si>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</si>
  <si>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</si>
  <si>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</si>
  <si>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</si>
  <si>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</si>
  <si>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</si>
  <si>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</si>
  <si>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</si>
  <si>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</si>
  <si>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</si>
  <si>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</si>
  <si>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</si>
  <si>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</si>
  <si>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</si>
  <si>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</si>
  <si>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</si>
  <si>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</si>
  <si>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</si>
  <si>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</si>
  <si>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</si>
  <si>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</si>
  <si>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</si>
  <si>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</si>
  <si>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</si>
  <si>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</si>
  <si>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</si>
  <si>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</si>
  <si>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</si>
  <si>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</si>
  <si>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</si>
  <si>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</si>
  <si>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</si>
  <si>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</si>
  <si>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</si>
  <si>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</si>
  <si>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</si>
  <si>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</si>
  <si>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</si>
  <si>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</si>
  <si>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</si>
  <si>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</si>
  <si>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</si>
  <si>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</si>
  <si>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</si>
  <si>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</si>
  <si>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</si>
  <si>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</si>
  <si>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</si>
  <si>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</si>
  <si>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</si>
  <si>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</si>
  <si>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</si>
  <si>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</si>
  <si>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</si>
  <si>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</si>
  <si>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</si>
  <si>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</si>
  <si>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</si>
  <si>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</si>
  <si>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</si>
  <si>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</si>
  <si>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</si>
  <si>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</si>
  <si>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</si>
  <si>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</si>
  <si>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</si>
  <si>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</si>
  <si>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</si>
  <si>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</si>
  <si>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</si>
  <si>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</si>
  <si>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</si>
  <si>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</si>
  <si>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</si>
  <si>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</si>
  <si>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</si>
  <si>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</si>
  <si>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</si>
  <si>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</si>
  <si>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</si>
  <si>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</si>
  <si>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</si>
  <si>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</si>
  <si>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</si>
  <si>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</si>
  <si>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</si>
  <si>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</si>
  <si>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</si>
  <si>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</si>
  <si>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</si>
  <si>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</si>
  <si>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</si>
  <si>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</si>
  <si>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</si>
  <si>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</si>
  <si>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</si>
  <si>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</si>
  <si>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</si>
  <si>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</si>
  <si>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</si>
  <si>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</si>
  <si>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</si>
  <si>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</si>
  <si>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</si>
  <si>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</si>
  <si>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</si>
  <si>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</si>
  <si>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</si>
  <si>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</si>
  <si>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</si>
  <si>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</si>
  <si>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</si>
  <si>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</si>
  <si>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</si>
  <si>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</si>
  <si>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</si>
  <si>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</si>
  <si>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</si>
  <si>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</si>
  <si>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</si>
  <si>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</si>
  <si>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</si>
  <si>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</si>
  <si>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</si>
  <si>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</si>
  <si>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</si>
  <si>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</si>
  <si>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</si>
  <si>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</si>
  <si>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</si>
  <si>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</si>
  <si>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</si>
  <si>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</si>
  <si>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</si>
  <si>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</si>
  <si>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</si>
  <si>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</si>
  <si>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</si>
  <si>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</si>
  <si>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</si>
  <si>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</si>
  <si>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</si>
  <si>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</si>
  <si>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</si>
  <si>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</si>
  <si>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</si>
  <si>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</si>
  <si>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</si>
  <si>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</si>
  <si>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</si>
  <si>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</si>
  <si>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</si>
  <si>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</si>
  <si>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</si>
  <si>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</si>
  <si>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</si>
  <si>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</si>
  <si>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</si>
  <si>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</si>
  <si>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</si>
  <si>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</si>
  <si>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</si>
  <si>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</si>
  <si>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</si>
  <si>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</si>
  <si>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</si>
  <si>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</si>
  <si>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</si>
  <si>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</si>
  <si>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</si>
  <si>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</si>
  <si>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</si>
  <si>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</si>
  <si>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</si>
  <si>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</si>
  <si>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</si>
  <si>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</si>
  <si>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</si>
  <si>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</si>
  <si>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</si>
  <si>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</si>
  <si>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</si>
  <si>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</si>
  <si>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</si>
  <si>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</si>
  <si>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</si>
  <si>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</si>
  <si>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</si>
  <si>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</si>
  <si>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</si>
  <si>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</si>
  <si>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</si>
  <si>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</si>
  <si>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</si>
  <si>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</si>
  <si>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</si>
  <si>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</si>
  <si>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</si>
  <si>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</si>
  <si>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</si>
  <si>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</si>
  <si>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</si>
  <si>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</si>
  <si>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</si>
  <si>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</si>
  <si>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</si>
  <si>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</si>
  <si>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</si>
  <si>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</si>
  <si>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</si>
  <si>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</si>
  <si>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</si>
  <si>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</si>
  <si>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</si>
  <si>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</si>
  <si>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</si>
  <si>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</si>
  <si>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</si>
  <si>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</si>
  <si>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</si>
  <si>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</si>
  <si>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</si>
  <si>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</si>
  <si>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</si>
  <si>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</si>
  <si>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</si>
  <si>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</si>
  <si>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</si>
  <si>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</si>
  <si>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</si>
  <si>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</si>
  <si>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</si>
  <si>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</si>
  <si>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</si>
  <si>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</si>
  <si>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</si>
  <si>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</si>
  <si>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</si>
  <si>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</si>
  <si>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</si>
  <si>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</si>
  <si>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</si>
  <si>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</si>
  <si>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</si>
  <si>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</si>
  <si>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</si>
  <si>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</si>
  <si>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</si>
  <si>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</si>
  <si>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</si>
  <si>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</si>
  <si>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</si>
  <si>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</si>
  <si>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</si>
  <si>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</si>
  <si>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</si>
  <si>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</si>
  <si>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</si>
  <si>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</si>
  <si>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</si>
  <si>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</si>
  <si>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</si>
  <si>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</si>
  <si>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</si>
  <si>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</si>
  <si>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</si>
  <si>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</si>
  <si>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</si>
  <si>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</si>
  <si>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</si>
  <si>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</si>
  <si>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</si>
  <si>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</si>
  <si>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</si>
  <si>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</si>
  <si>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</si>
  <si>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</si>
  <si>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</si>
  <si>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</si>
  <si>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</si>
  <si>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</si>
  <si>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</si>
  <si>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</si>
  <si>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</si>
  <si>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</si>
  <si>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</si>
  <si>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</si>
  <si>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</si>
  <si>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</si>
  <si>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</si>
  <si>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</si>
  <si>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</si>
  <si>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</si>
  <si>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</si>
  <si>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</si>
  <si>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</si>
  <si>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</si>
  <si>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</si>
  <si>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</si>
  <si>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</si>
  <si>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</si>
  <si>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</si>
  <si>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</si>
  <si>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</si>
  <si>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</si>
  <si>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</si>
  <si>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</si>
  <si>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</si>
  <si>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</si>
  <si>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</si>
  <si>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</si>
  <si>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</si>
  <si>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</si>
  <si>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</si>
  <si>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</si>
  <si>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</si>
  <si>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</si>
  <si>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</si>
  <si>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</si>
  <si>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</si>
  <si>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</si>
  <si>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</si>
  <si>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</si>
  <si>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</si>
  <si>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</si>
  <si>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</si>
  <si>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</si>
  <si>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</si>
  <si>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</si>
  <si>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</si>
  <si>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</si>
  <si>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</si>
  <si>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</si>
  <si>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</si>
  <si>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</si>
  <si>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</si>
  <si>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</si>
  <si>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</si>
  <si>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</si>
  <si>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</si>
  <si>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</si>
  <si>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</si>
  <si>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</si>
  <si>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</si>
  <si>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</si>
  <si>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</si>
  <si>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</si>
  <si>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</si>
  <si>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</si>
  <si>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</si>
  <si>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</si>
  <si>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</si>
  <si>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</si>
  <si>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</si>
  <si>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</si>
  <si>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</si>
  <si>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</si>
  <si>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</si>
  <si>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</si>
  <si>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</si>
  <si>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</si>
  <si>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</si>
  <si>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</si>
  <si>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</si>
  <si>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</si>
  <si>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</si>
  <si>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</si>
  <si>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</si>
  <si>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</si>
  <si>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</si>
  <si>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</si>
  <si>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</si>
  <si>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</si>
  <si>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</si>
  <si>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</si>
  <si>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</si>
  <si>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</si>
  <si>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</si>
  <si>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</si>
  <si>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</si>
  <si>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</si>
  <si>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</si>
  <si>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</si>
  <si>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</si>
  <si>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</si>
  <si>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</si>
  <si>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</si>
  <si>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</si>
  <si>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</si>
  <si>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</si>
  <si>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</si>
  <si>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</si>
  <si>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</si>
  <si>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</si>
  <si>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</si>
  <si>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</si>
  <si>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</si>
  <si>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</si>
  <si>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</si>
  <si>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</si>
  <si>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</si>
  <si>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</si>
  <si>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</si>
  <si>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</si>
  <si>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</si>
  <si>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</si>
  <si>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</si>
  <si>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</si>
  <si>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</si>
  <si>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</si>
  <si>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</si>
  <si>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</si>
  <si>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</si>
  <si>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</si>
  <si>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</si>
  <si>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</si>
  <si>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</si>
  <si>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</si>
  <si>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</si>
  <si>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</si>
  <si>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</si>
  <si>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</si>
  <si>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</si>
  <si>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</si>
  <si>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</si>
  <si>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</si>
  <si>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</si>
  <si>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</si>
  <si>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</si>
  <si>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</si>
  <si>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</si>
  <si>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</si>
  <si>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</si>
  <si>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</si>
  <si>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</si>
  <si>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</si>
  <si>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</si>
  <si>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</si>
  <si>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</si>
  <si>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</si>
  <si>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</si>
  <si>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</si>
  <si>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</si>
  <si>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</si>
  <si>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</si>
  <si>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</si>
  <si>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</si>
  <si>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</si>
  <si>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</si>
  <si>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</si>
  <si>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</si>
  <si>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</si>
  <si>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</si>
  <si>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</si>
  <si>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</si>
  <si>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</si>
  <si>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</si>
  <si>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</si>
  <si>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</si>
  <si>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</si>
  <si>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</si>
  <si>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</si>
  <si>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</si>
  <si>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</si>
  <si>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</si>
  <si>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</si>
  <si>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</si>
  <si>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</si>
  <si>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</si>
  <si>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</si>
  <si>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</si>
  <si>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</si>
  <si>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</si>
  <si>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</si>
  <si>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</si>
  <si>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</si>
  <si>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</si>
  <si>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</si>
  <si>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</si>
  <si>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</si>
  <si>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</si>
  <si>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</si>
  <si>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</si>
  <si>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</si>
  <si>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</si>
  <si>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</si>
  <si>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</si>
  <si>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</si>
  <si>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</si>
  <si>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</si>
  <si>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</si>
  <si>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</si>
  <si>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</si>
  <si>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</si>
  <si>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</si>
  <si>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</si>
  <si>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</si>
  <si>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</si>
  <si>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</si>
  <si>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</si>
  <si>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</si>
  <si>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</si>
  <si>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</si>
  <si>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</si>
  <si>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</si>
  <si>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</si>
  <si>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</si>
  <si>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</si>
  <si>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</si>
  <si>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</si>
  <si>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</si>
  <si>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</si>
  <si>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</si>
  <si>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</si>
  <si>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</si>
  <si>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</si>
  <si>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</si>
  <si>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</si>
  <si>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</si>
  <si>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</si>
  <si>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</si>
  <si>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</si>
  <si>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</si>
  <si>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</si>
  <si>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</si>
  <si>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</si>
  <si>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</si>
  <si>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</si>
  <si>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</si>
  <si>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</si>
  <si>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</si>
  <si>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</si>
  <si>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</si>
  <si>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</si>
  <si>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</si>
  <si>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</si>
  <si>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</si>
  <si>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</si>
  <si>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</si>
  <si>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</si>
  <si>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</si>
  <si>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</si>
  <si>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</si>
  <si>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</si>
  <si>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</si>
  <si>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</si>
  <si>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</si>
  <si>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</si>
  <si>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</si>
  <si>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</si>
  <si>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</si>
  <si>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</si>
  <si>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</si>
  <si>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</si>
  <si>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</si>
  <si>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</si>
  <si>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</si>
  <si>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</si>
  <si>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</si>
  <si>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</si>
  <si>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</si>
  <si>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</si>
  <si>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</si>
  <si>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</si>
  <si>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</si>
  <si>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</si>
  <si>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</si>
  <si>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</si>
  <si>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</si>
  <si>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</si>
  <si>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</si>
  <si>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</si>
  <si>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</si>
  <si>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</si>
  <si>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</si>
  <si>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</si>
  <si>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</si>
  <si>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</si>
  <si>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</si>
  <si>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</si>
  <si>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</si>
  <si>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</si>
  <si>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</si>
  <si>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</si>
  <si>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</si>
  <si>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</si>
  <si>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</si>
  <si>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</si>
  <si>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</si>
  <si>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</si>
  <si>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</si>
  <si>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</si>
  <si>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</si>
  <si>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</si>
  <si>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</si>
  <si>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</si>
  <si>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</si>
  <si>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</si>
  <si>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</si>
  <si>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</si>
  <si>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</si>
  <si>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</si>
  <si>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</si>
  <si>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</si>
  <si>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</si>
  <si>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</si>
  <si>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</si>
  <si>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</si>
  <si>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</si>
  <si>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</si>
  <si>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</si>
  <si>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</si>
  <si>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</si>
  <si>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</si>
  <si>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</si>
  <si>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</si>
  <si>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</si>
  <si>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</si>
  <si>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</si>
  <si>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</si>
  <si>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</si>
  <si>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</si>
  <si>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</si>
  <si>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</si>
  <si>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</si>
  <si>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</si>
  <si>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</si>
  <si>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</si>
  <si>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</si>
  <si>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</si>
  <si>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</si>
  <si>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</si>
  <si>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</si>
  <si>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</si>
  <si>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</si>
  <si>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</si>
  <si>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</si>
  <si>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</si>
  <si>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</si>
  <si>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</si>
  <si>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</si>
  <si>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</si>
  <si>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</si>
  <si>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</si>
  <si>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</si>
  <si>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</si>
  <si>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</si>
  <si>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</si>
  <si>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</si>
  <si>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</si>
  <si>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</si>
  <si>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</si>
  <si>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</si>
  <si>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</si>
  <si>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</si>
  <si>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</si>
  <si>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</si>
  <si>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</si>
  <si>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</si>
  <si>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</si>
  <si>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</si>
  <si>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</si>
  <si>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</si>
  <si>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</si>
  <si>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</si>
  <si>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</si>
  <si>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</si>
  <si>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</si>
  <si>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</si>
  <si>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</si>
  <si>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</si>
  <si>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</si>
  <si>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</si>
  <si>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</si>
  <si>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</si>
  <si>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</si>
  <si>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</si>
  <si>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</si>
  <si>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</si>
  <si>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</si>
  <si>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</si>
  <si>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</si>
  <si>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</si>
  <si>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</si>
  <si>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</si>
  <si>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</si>
  <si>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</si>
  <si>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</si>
  <si>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</si>
  <si>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</si>
  <si>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</si>
  <si>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</si>
  <si>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</si>
  <si>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</si>
  <si>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</si>
  <si>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</si>
  <si>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</si>
  <si>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</si>
  <si>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</si>
  <si>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</si>
  <si>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</si>
  <si>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</si>
  <si>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</si>
  <si>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</si>
  <si>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</si>
  <si>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</si>
  <si>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</si>
  <si>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</si>
  <si>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</si>
  <si>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</si>
  <si>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</si>
  <si>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</si>
  <si>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</si>
  <si>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</si>
  <si>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</si>
  <si>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</si>
  <si>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</si>
  <si>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</si>
  <si>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</si>
  <si>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</si>
  <si>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</si>
  <si>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</si>
  <si>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</si>
  <si>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</si>
  <si>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</si>
  <si>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</si>
  <si>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</si>
  <si>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</si>
  <si>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</si>
  <si>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</si>
  <si>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</si>
  <si>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</si>
  <si>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</si>
  <si>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</si>
  <si>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</si>
  <si>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</si>
  <si>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</si>
  <si>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</si>
  <si>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</si>
  <si>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</si>
  <si>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</si>
  <si>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</si>
  <si>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</si>
  <si>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</si>
  <si>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</si>
  <si>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</si>
  <si>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</si>
  <si>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</si>
  <si>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</si>
  <si>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</si>
  <si>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</si>
  <si>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</si>
  <si>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</si>
  <si>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</si>
  <si>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</si>
  <si>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</si>
  <si>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</si>
  <si>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</si>
  <si>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</si>
  <si>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</si>
  <si>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</si>
  <si>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</si>
  <si>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</si>
  <si>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</si>
  <si>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</si>
  <si>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</si>
  <si>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</si>
  <si>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</si>
  <si>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</si>
  <si>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</si>
  <si>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</si>
  <si>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</si>
  <si>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</si>
  <si>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</si>
  <si>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</si>
  <si>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</si>
  <si>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</si>
  <si>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</si>
  <si>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</si>
  <si>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</si>
  <si>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</si>
  <si>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</si>
  <si>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</si>
  <si>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</si>
  <si>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</si>
  <si>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</si>
  <si>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</si>
  <si>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</si>
  <si>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</si>
  <si>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</si>
  <si>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</si>
  <si>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</si>
  <si>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</si>
  <si>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</si>
  <si>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</si>
  <si>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</si>
  <si>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</si>
  <si>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</si>
  <si>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</si>
  <si>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</si>
  <si>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</si>
  <si>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</si>
  <si>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</si>
  <si>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</si>
  <si>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</si>
  <si>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</si>
  <si>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</si>
  <si>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</si>
  <si>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</si>
  <si>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</si>
  <si>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</si>
  <si>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</si>
  <si>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</si>
  <si>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</si>
  <si>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</si>
  <si>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</si>
  <si>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</si>
  <si>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</si>
  <si>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</si>
  <si>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</si>
  <si>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</si>
  <si>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</si>
  <si>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</si>
  <si>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</si>
  <si>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</si>
  <si>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</si>
  <si>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</si>
  <si>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</si>
  <si>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</si>
  <si>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</si>
  <si>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</si>
  <si>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</si>
  <si>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</si>
  <si>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</si>
  <si>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</si>
  <si>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</si>
  <si>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</si>
  <si>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</si>
  <si>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</si>
  <si>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</si>
  <si>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</si>
  <si>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</si>
  <si>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</si>
  <si>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</si>
  <si>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</si>
  <si>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</si>
  <si>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</si>
  <si>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</si>
  <si>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</si>
  <si>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</si>
  <si>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</si>
  <si>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</si>
  <si>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</si>
  <si>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</si>
  <si>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</si>
  <si>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</si>
  <si>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</si>
  <si>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</si>
  <si>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</si>
  <si>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</si>
  <si>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</si>
  <si>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</si>
  <si>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</si>
  <si>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</si>
  <si>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</si>
  <si>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</si>
  <si>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</si>
  <si>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</si>
  <si>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</si>
  <si>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</si>
  <si>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</si>
  <si>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</si>
  <si>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</si>
  <si>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</si>
  <si>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</si>
  <si>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</si>
  <si>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</si>
  <si>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</si>
  <si>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</si>
  <si>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</si>
  <si>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</si>
  <si>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</si>
  <si>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</si>
  <si>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</si>
  <si>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</si>
  <si>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</si>
  <si>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</si>
  <si>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</si>
  <si>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</si>
  <si>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</si>
  <si>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</si>
  <si>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</si>
  <si>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</si>
  <si>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</si>
  <si>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</si>
  <si>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</si>
  <si>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</si>
  <si>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</si>
  <si>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</si>
  <si>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</si>
  <si>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</si>
  <si>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</si>
  <si>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</si>
  <si>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</si>
  <si>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</si>
  <si>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</si>
  <si>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</si>
  <si>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</si>
  <si>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</si>
  <si>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</si>
  <si>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</si>
  <si>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</si>
  <si>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</si>
  <si>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</si>
  <si>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</si>
  <si>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</si>
  <si>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</si>
  <si>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</si>
  <si>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</si>
  <si>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</si>
  <si>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</si>
  <si>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</si>
  <si>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</si>
  <si>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</si>
  <si>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</si>
  <si>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</si>
  <si>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</si>
  <si>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</si>
  <si>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</si>
  <si>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</si>
  <si>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</si>
  <si>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</si>
  <si>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</si>
  <si>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</si>
  <si>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</si>
  <si>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</si>
  <si>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</si>
  <si>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</si>
  <si>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</si>
  <si>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</si>
  <si>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</si>
  <si>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</si>
  <si>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</si>
  <si>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</si>
  <si>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</si>
  <si>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</si>
  <si>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</si>
  <si>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</si>
  <si>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</si>
  <si>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</si>
  <si>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</si>
  <si>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</si>
  <si>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</si>
  <si>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</si>
  <si>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</si>
  <si>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</si>
  <si>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</si>
  <si>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</si>
  <si>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</si>
  <si>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</si>
  <si>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</si>
  <si>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</si>
  <si>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</si>
  <si>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</si>
  <si>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</si>
  <si>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</si>
  <si>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</si>
  <si>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</si>
  <si>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</si>
  <si>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</si>
  <si>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</si>
  <si>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</si>
  <si>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</si>
  <si>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</si>
  <si>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</si>
  <si>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</si>
  <si>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</si>
  <si>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</si>
  <si>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</si>
  <si>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</si>
  <si>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</si>
  <si>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</si>
  <si>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</si>
  <si>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</si>
  <si>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</si>
  <si>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</si>
  <si>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</si>
  <si>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</si>
  <si>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</si>
  <si>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</si>
  <si>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</si>
  <si>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</si>
  <si>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</si>
  <si>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</si>
  <si>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</si>
  <si>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</si>
  <si>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</si>
  <si>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</si>
  <si>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</si>
  <si>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</si>
  <si>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</si>
  <si>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</si>
  <si>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</si>
  <si>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</si>
  <si>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</si>
  <si>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</si>
  <si>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</si>
  <si>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</si>
  <si>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</si>
  <si>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</si>
  <si>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</si>
  <si>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</si>
  <si>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</si>
  <si>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</si>
  <si>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</si>
  <si>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</si>
  <si>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</si>
  <si>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</si>
  <si>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</si>
  <si>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</si>
  <si>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</si>
  <si>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</si>
  <si>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</si>
  <si>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</si>
  <si>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</si>
  <si>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</si>
  <si>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</si>
  <si>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</si>
  <si>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</si>
  <si>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</si>
  <si>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</si>
  <si>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</si>
  <si>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</si>
  <si>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</si>
  <si>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</si>
  <si>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</si>
  <si>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</si>
  <si>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</si>
  <si>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</si>
  <si>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</si>
  <si>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</si>
  <si>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</si>
  <si>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</si>
  <si>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</si>
  <si>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</si>
  <si>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</si>
  <si>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</si>
  <si>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</si>
  <si>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</si>
  <si>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</si>
  <si>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</si>
  <si>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</si>
  <si>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</si>
  <si>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</si>
  <si>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</si>
  <si>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</si>
  <si>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</si>
  <si>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</si>
  <si>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</si>
  <si>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</si>
  <si>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</si>
  <si>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</si>
  <si>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</si>
  <si>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</si>
  <si>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</si>
  <si>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</si>
  <si>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</si>
  <si>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</si>
  <si>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</si>
  <si>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</si>
  <si>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</si>
  <si>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</si>
  <si>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</si>
  <si>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</si>
  <si>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</si>
  <si>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</si>
  <si>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</si>
  <si>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</si>
  <si>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</si>
  <si>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</si>
  <si>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</si>
  <si>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</si>
  <si>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</si>
  <si>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</si>
  <si>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</si>
  <si>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</si>
  <si>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</si>
  <si>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</si>
  <si>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</si>
  <si>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</si>
  <si>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</si>
  <si>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</si>
  <si>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</si>
  <si>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</si>
  <si>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</si>
  <si>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</si>
  <si>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</si>
  <si>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</si>
  <si>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</si>
  <si>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</si>
  <si>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</si>
  <si>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</si>
  <si>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</si>
  <si>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</si>
  <si>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</si>
  <si>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</si>
  <si>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</si>
  <si>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</si>
  <si>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</si>
  <si>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</si>
  <si>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</si>
  <si>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</si>
  <si>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</si>
  <si>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</si>
  <si>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</si>
  <si>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</si>
  <si>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</si>
  <si>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</si>
  <si>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</si>
  <si>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</si>
  <si>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</si>
  <si>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</si>
  <si>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</si>
  <si>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</si>
  <si>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</si>
  <si>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</si>
  <si>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</si>
  <si>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</si>
  <si>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</si>
  <si>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</si>
  <si>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</si>
  <si>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</si>
  <si>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</si>
  <si>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</si>
  <si>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</si>
  <si>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</si>
  <si>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</si>
  <si>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</si>
  <si>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</si>
  <si>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</si>
  <si>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</si>
  <si>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</si>
  <si>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</si>
  <si>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</si>
  <si>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</si>
  <si>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</si>
  <si>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</si>
  <si>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</si>
  <si>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</si>
  <si>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</si>
  <si>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</si>
  <si>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</si>
  <si>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</si>
  <si>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</si>
  <si>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</si>
  <si>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</si>
  <si>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</si>
  <si>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</si>
  <si>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</si>
  <si>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</si>
  <si>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</si>
  <si>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</si>
  <si>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</si>
  <si>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</si>
  <si>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</si>
  <si>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</si>
  <si>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</si>
  <si>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</si>
  <si>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</si>
  <si>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</si>
  <si>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</si>
  <si>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</si>
  <si>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</si>
  <si>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</si>
  <si>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</si>
  <si>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</si>
  <si>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</si>
  <si>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</si>
  <si>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</si>
  <si>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</si>
  <si>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</si>
  <si>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</si>
  <si>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</si>
  <si>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</si>
  <si>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</si>
  <si>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</si>
  <si>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</si>
  <si>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</si>
  <si>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</si>
  <si>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</si>
  <si>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</si>
  <si>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</si>
  <si>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</si>
  <si>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</si>
  <si>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</si>
  <si>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</si>
  <si>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</si>
  <si>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</si>
  <si>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</si>
  <si>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</si>
  <si>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</si>
  <si>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</si>
  <si>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</si>
  <si>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</si>
  <si>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</si>
  <si>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</si>
  <si>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</si>
  <si>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</si>
  <si>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</si>
  <si>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</si>
  <si>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</si>
  <si>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</si>
  <si>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</si>
  <si>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</si>
  <si>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</si>
  <si>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</si>
  <si>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</si>
  <si>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</si>
  <si>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</si>
  <si>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</si>
  <si>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</si>
  <si>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</si>
  <si>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</si>
  <si>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</si>
  <si>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</si>
  <si>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</si>
  <si>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</si>
  <si>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</si>
  <si>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</si>
  <si>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</si>
  <si>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</si>
  <si>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</si>
  <si>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</si>
  <si>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</si>
  <si>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</si>
  <si>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</si>
  <si>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</si>
  <si>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</si>
  <si>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</si>
  <si>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</si>
  <si>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</si>
  <si>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</si>
  <si>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</si>
  <si>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</si>
  <si>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</si>
  <si>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</si>
  <si>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</si>
  <si>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</si>
  <si>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</si>
  <si>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</si>
  <si>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</si>
  <si>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</si>
  <si>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</si>
  <si>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</si>
  <si>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</si>
  <si>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</si>
  <si>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</si>
  <si>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</si>
  <si>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</si>
  <si>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</si>
  <si>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</si>
  <si>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</si>
  <si>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</si>
  <si>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</si>
  <si>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</si>
  <si>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</si>
  <si>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</si>
  <si>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</si>
  <si>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</si>
  <si>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</si>
  <si>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</si>
  <si>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</si>
  <si>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</si>
  <si>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</si>
  <si>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</si>
  <si>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</si>
  <si>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</si>
  <si>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</si>
  <si>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</si>
  <si>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</si>
  <si>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</si>
  <si>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</si>
  <si>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</si>
  <si>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</si>
  <si>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</si>
  <si>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</si>
  <si>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</si>
  <si>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</si>
  <si>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</si>
  <si>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</si>
  <si>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</si>
  <si>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</si>
  <si>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</si>
  <si>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</si>
  <si>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</si>
  <si>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</si>
  <si>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</si>
  <si>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</si>
  <si>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</si>
  <si>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</si>
  <si>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</si>
  <si>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</si>
  <si>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</si>
  <si>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</si>
  <si>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</si>
  <si>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</si>
  <si>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</si>
  <si>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</si>
  <si>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</si>
  <si>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</si>
  <si>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</si>
  <si>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</si>
  <si>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</si>
  <si>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</si>
  <si>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</si>
  <si>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</si>
  <si>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</si>
  <si>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</si>
  <si>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</si>
  <si>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</si>
  <si>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</si>
  <si>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</si>
  <si>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</si>
  <si>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</si>
  <si>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</si>
  <si>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</si>
  <si>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</si>
  <si>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</si>
  <si>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</si>
  <si>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</si>
  <si>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</si>
  <si>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</si>
  <si>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</si>
  <si>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</si>
  <si>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</si>
  <si>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</si>
  <si>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</si>
  <si>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</si>
  <si>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</si>
  <si>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</si>
  <si>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</si>
  <si>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</si>
  <si>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</si>
  <si>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</si>
  <si>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</si>
  <si>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</si>
  <si>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</si>
  <si>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</si>
  <si>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</si>
  <si>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</si>
  <si>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</si>
  <si>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</si>
  <si>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</si>
  <si>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</si>
  <si>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</si>
  <si>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</si>
  <si>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</si>
  <si>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</si>
  <si>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</si>
  <si>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</si>
  <si>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</si>
  <si>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</si>
  <si>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</si>
  <si>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</si>
  <si>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</si>
  <si>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</si>
  <si>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</si>
  <si>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</si>
  <si>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</si>
  <si>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</si>
  <si>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</si>
  <si>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</si>
  <si>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</si>
  <si>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</si>
  <si>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</si>
  <si>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</si>
  <si>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</si>
  <si>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</si>
  <si>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</si>
  <si>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</si>
  <si>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</si>
  <si>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</si>
  <si>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</si>
  <si>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</si>
  <si>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</si>
  <si>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</si>
  <si>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</si>
  <si>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</si>
  <si>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</si>
  <si>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</si>
  <si>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</si>
  <si>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</si>
  <si>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</si>
  <si>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</si>
  <si>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</si>
  <si>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</si>
  <si>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</si>
  <si>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</si>
  <si>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</si>
  <si>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</si>
  <si>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</si>
  <si>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</si>
  <si>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</si>
  <si>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</si>
  <si>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</si>
  <si>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</si>
  <si>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</si>
  <si>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</si>
  <si>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</si>
  <si>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</si>
  <si>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</si>
  <si>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</si>
  <si>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</si>
  <si>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</si>
  <si>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</si>
  <si>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</si>
  <si>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</si>
  <si>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</si>
  <si>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</si>
  <si>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</si>
  <si>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</si>
  <si>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</si>
  <si>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</si>
  <si>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</si>
  <si>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</si>
  <si>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</si>
  <si>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</si>
  <si>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</si>
  <si>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</si>
  <si>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</si>
  <si>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</si>
  <si>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</si>
  <si>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</si>
  <si>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</si>
  <si>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</si>
  <si>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</si>
  <si>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</si>
  <si>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</si>
  <si>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</si>
  <si>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</si>
  <si>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</si>
  <si>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</si>
  <si>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</si>
  <si>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</si>
  <si>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</si>
  <si>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</si>
  <si>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</si>
  <si>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</si>
  <si>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</si>
  <si>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</si>
  <si>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</si>
  <si>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</si>
  <si>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</si>
  <si>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</si>
  <si>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</si>
  <si>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</si>
  <si>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</si>
  <si>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</si>
  <si>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</si>
  <si>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</si>
  <si>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</si>
  <si>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</si>
  <si>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</si>
  <si>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</si>
  <si>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</si>
  <si>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</si>
  <si>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</si>
  <si>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</si>
  <si>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</si>
  <si>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</si>
  <si>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</si>
  <si>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</si>
  <si>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</si>
  <si>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</si>
  <si>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</si>
  <si>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</si>
  <si>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</si>
  <si>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</si>
  <si>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</si>
  <si>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</si>
  <si>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</si>
  <si>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</si>
  <si>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</si>
  <si>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</si>
  <si>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</si>
  <si>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</si>
  <si>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</si>
  <si>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</si>
  <si>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</si>
  <si>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</si>
  <si>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</si>
  <si>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</si>
  <si>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</si>
  <si>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</si>
  <si>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</si>
  <si>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</si>
  <si>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</si>
  <si>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</si>
  <si>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</si>
  <si>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</si>
  <si>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</si>
  <si>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</si>
  <si>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</si>
  <si>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</si>
  <si>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</si>
  <si>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</si>
  <si>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</si>
  <si>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</si>
  <si>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</si>
  <si>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</si>
  <si>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</si>
  <si>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</si>
  <si>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</si>
  <si>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</si>
  <si>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</si>
  <si>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</si>
  <si>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</si>
  <si>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</si>
  <si>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</si>
  <si>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</si>
  <si>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</si>
  <si>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</si>
  <si>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</si>
  <si>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</si>
  <si>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</si>
  <si>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</si>
  <si>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</si>
  <si>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</si>
  <si>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</si>
  <si>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</si>
  <si>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</si>
  <si>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</si>
  <si>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</si>
  <si>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</si>
  <si>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</si>
  <si>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</si>
  <si>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</si>
  <si>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</si>
  <si>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</si>
  <si>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</si>
  <si>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</si>
  <si>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</si>
  <si>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</si>
  <si>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</si>
  <si>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</si>
  <si>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</si>
  <si>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</si>
  <si>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</si>
  <si>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</si>
  <si>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</si>
  <si>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</si>
  <si>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</si>
  <si>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</si>
  <si>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</si>
  <si>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</si>
  <si>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</si>
  <si>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</si>
  <si>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</si>
  <si>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</si>
  <si>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</si>
  <si>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</si>
  <si>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</si>
  <si>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</si>
  <si>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</si>
  <si>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</si>
  <si>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</si>
  <si>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</si>
  <si>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</si>
  <si>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</si>
  <si>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</si>
  <si>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</si>
  <si>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</si>
  <si>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</si>
  <si>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</si>
  <si>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</si>
  <si>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</si>
  <si>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</si>
  <si>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</si>
  <si>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</si>
  <si>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</si>
  <si>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</si>
  <si>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</si>
  <si>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</si>
  <si>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</si>
  <si>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</si>
  <si>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</si>
  <si>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</si>
  <si>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</si>
  <si>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</si>
  <si>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</si>
  <si>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</si>
  <si>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</si>
  <si>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</si>
  <si>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</si>
  <si>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</si>
  <si>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</si>
  <si>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</si>
  <si>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</si>
  <si>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</si>
  <si>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</si>
  <si>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</si>
  <si>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</si>
  <si>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</si>
  <si>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</si>
  <si>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</si>
  <si>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</si>
  <si>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</si>
  <si>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</si>
  <si>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</si>
  <si>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</si>
  <si>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</si>
  <si>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</si>
  <si>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</si>
  <si>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</si>
  <si>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</si>
  <si>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</si>
  <si>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</si>
  <si>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</si>
  <si>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</si>
  <si>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</si>
  <si>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</si>
  <si>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</si>
  <si>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</si>
  <si>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</si>
  <si>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</si>
  <si>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</si>
  <si>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</si>
  <si>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</si>
  <si>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</si>
  <si>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</si>
  <si>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</si>
  <si>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</si>
  <si>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</si>
  <si>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</si>
  <si>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</si>
  <si>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</si>
  <si>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</si>
  <si>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</si>
  <si>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</si>
  <si>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</si>
  <si>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</si>
  <si>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</si>
  <si>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</si>
  <si>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</si>
  <si>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</si>
  <si>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</si>
  <si>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</si>
  <si>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</si>
  <si>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</si>
  <si>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</si>
  <si>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</si>
  <si>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</si>
  <si>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</si>
  <si>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</si>
  <si>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</si>
  <si>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</si>
  <si>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</si>
  <si>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</si>
  <si>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</si>
  <si>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</si>
  <si>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</si>
  <si>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</si>
  <si>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</si>
  <si>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</si>
  <si>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</si>
  <si>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</si>
  <si>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</si>
  <si>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</si>
  <si>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</si>
  <si>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</si>
  <si>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</si>
  <si>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</si>
  <si>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</si>
  <si>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</si>
  <si>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</si>
  <si>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</si>
  <si>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</si>
  <si>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</si>
  <si>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</si>
  <si>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</si>
  <si>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</si>
  <si>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</si>
  <si>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</si>
  <si>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</si>
  <si>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</si>
  <si>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</si>
  <si>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</si>
  <si>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</si>
  <si>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</si>
  <si>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</si>
  <si>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</si>
  <si>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</si>
  <si>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</si>
  <si>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</si>
  <si>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</si>
  <si>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</si>
  <si>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</si>
  <si>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</si>
  <si>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</si>
  <si>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</si>
  <si>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</si>
  <si>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</si>
  <si>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</si>
  <si>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</si>
  <si>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</si>
  <si>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</si>
  <si>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</si>
  <si>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</si>
  <si>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</si>
  <si>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</si>
  <si>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</si>
  <si>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</si>
  <si>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</si>
  <si>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</si>
  <si>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</si>
  <si>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</si>
  <si>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</si>
  <si>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</si>
  <si>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</si>
  <si>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</si>
  <si>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</si>
  <si>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</si>
  <si>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</si>
  <si>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</si>
  <si>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</si>
  <si>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</si>
  <si>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</si>
  <si>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</si>
  <si>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</si>
  <si>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</si>
  <si>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</si>
  <si>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</si>
  <si>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</si>
  <si>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</si>
  <si>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</si>
  <si>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</si>
  <si>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</si>
  <si>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</si>
  <si>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</si>
  <si>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</si>
  <si>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</si>
  <si>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</si>
  <si>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</si>
  <si>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</si>
  <si>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</si>
  <si>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</si>
  <si>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</si>
  <si>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</si>
  <si>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</si>
  <si>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</si>
  <si>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</si>
  <si>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</si>
  <si>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</si>
  <si>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</si>
  <si>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</si>
  <si>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</si>
  <si>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</si>
  <si>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</si>
  <si>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</si>
  <si>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</si>
  <si>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</si>
  <si>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</si>
  <si>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</si>
  <si>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</si>
  <si>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</si>
  <si>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</si>
  <si>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</si>
  <si>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</si>
  <si>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</si>
  <si>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</si>
  <si>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</si>
  <si>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</si>
  <si>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</si>
  <si>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</si>
  <si>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</si>
  <si>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</si>
  <si>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</si>
  <si>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</si>
  <si>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</si>
  <si>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</si>
  <si>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</si>
  <si>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</si>
  <si>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</si>
  <si>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</si>
  <si>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</si>
  <si>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</si>
  <si>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</si>
  <si>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</si>
  <si>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</si>
  <si>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</si>
  <si>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</si>
  <si>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</si>
  <si>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</si>
  <si>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</si>
  <si>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</si>
  <si>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</si>
  <si>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</si>
  <si>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</si>
  <si>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</si>
  <si>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</si>
  <si>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</si>
  <si>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</si>
  <si>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</si>
  <si>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</si>
  <si>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</si>
  <si>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</si>
  <si>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</si>
  <si>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</si>
  <si>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</si>
  <si>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</si>
  <si>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</si>
  <si>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</si>
  <si>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</si>
  <si>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</si>
  <si>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</si>
  <si>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</si>
  <si>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</si>
  <si>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</si>
  <si>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</si>
  <si>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</si>
  <si>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</si>
  <si>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</si>
  <si>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</si>
  <si>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</si>
  <si>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</si>
  <si>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</si>
  <si>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</si>
  <si>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</si>
  <si>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</si>
  <si>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</si>
  <si>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</si>
  <si>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</si>
  <si>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</si>
  <si>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</si>
  <si>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</si>
  <si>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</si>
  <si>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</si>
  <si>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</si>
  <si>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</si>
  <si>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</si>
  <si>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</si>
  <si>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</si>
  <si>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</si>
  <si>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</si>
  <si>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</si>
  <si>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</si>
  <si>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</si>
  <si>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</si>
  <si>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</si>
  <si>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</si>
  <si>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</si>
  <si>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</si>
  <si>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</si>
  <si>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</si>
  <si>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</si>
  <si>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</si>
  <si>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</si>
  <si>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</si>
  <si>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</si>
  <si>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</si>
  <si>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</si>
  <si>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</si>
  <si>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</si>
  <si>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</si>
  <si>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</si>
  <si>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</si>
  <si>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</si>
  <si>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</si>
  <si>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</si>
  <si>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</si>
  <si>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</si>
  <si>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</si>
  <si>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</si>
  <si>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</si>
  <si>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</si>
  <si>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</si>
  <si>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</si>
  <si>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</si>
  <si>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</si>
  <si>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</si>
  <si>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</si>
  <si>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</si>
  <si>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</si>
  <si>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</si>
  <si>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</si>
  <si>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</si>
  <si>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</si>
  <si>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</si>
  <si>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</si>
  <si>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</si>
  <si>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</si>
  <si>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</si>
  <si>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</si>
  <si>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</si>
  <si>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</si>
  <si>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</si>
  <si>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</si>
  <si>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</si>
  <si>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</si>
  <si>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</si>
  <si>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</si>
  <si>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</si>
  <si>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</si>
  <si>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</si>
  <si>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</si>
  <si>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</si>
  <si>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</si>
  <si>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</si>
  <si>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</si>
  <si>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</si>
  <si>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</si>
  <si>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</si>
  <si>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</si>
  <si>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</si>
  <si>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</si>
  <si>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</si>
  <si>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</si>
  <si>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</si>
  <si>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</si>
  <si>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</si>
  <si>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</si>
  <si>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</si>
  <si>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</si>
  <si>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</si>
  <si>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</si>
  <si>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</si>
  <si>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</si>
  <si>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</si>
  <si>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</si>
  <si>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</si>
  <si>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</si>
  <si>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</si>
  <si>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</si>
  <si>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</si>
  <si>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</si>
  <si>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</si>
  <si>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</si>
  <si>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</si>
  <si>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</si>
  <si>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</si>
  <si>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</si>
  <si>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</si>
  <si>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</si>
  <si>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</si>
  <si>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</si>
  <si>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</si>
  <si>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</si>
  <si>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</si>
  <si>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</si>
  <si>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</si>
  <si>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</si>
  <si>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</si>
  <si>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</si>
  <si>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</si>
  <si>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</si>
  <si>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</si>
  <si>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</si>
  <si>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</si>
  <si>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</si>
  <si>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</si>
  <si>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</si>
  <si>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</si>
  <si>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</si>
  <si>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</si>
  <si>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</si>
  <si>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</si>
  <si>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</si>
  <si>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</si>
  <si>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</si>
  <si>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</si>
  <si>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</si>
  <si>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</si>
  <si>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</si>
  <si>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</si>
  <si>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</si>
  <si>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</si>
  <si>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</si>
  <si>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</si>
  <si>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</si>
  <si>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</si>
  <si>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</si>
  <si>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</si>
  <si>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</si>
  <si>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</si>
  <si>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</si>
  <si>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</si>
  <si>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</si>
  <si>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</si>
  <si>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</si>
  <si>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</si>
  <si>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</si>
  <si>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</si>
  <si>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</si>
  <si>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</si>
  <si>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</si>
  <si>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</si>
  <si>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</si>
  <si>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</si>
  <si>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</si>
  <si>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</si>
  <si>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</si>
  <si>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</si>
  <si>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</si>
  <si>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</si>
  <si>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</si>
  <si>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</si>
  <si>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</si>
  <si>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</si>
  <si>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</si>
  <si>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</si>
  <si>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</si>
  <si>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</si>
  <si>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</si>
  <si>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</si>
  <si>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</si>
  <si>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</si>
  <si>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</si>
  <si>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</si>
  <si>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</si>
  <si>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</si>
  <si>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</si>
  <si>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</si>
  <si>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</si>
  <si>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</si>
  <si>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</si>
  <si>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</si>
  <si>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</si>
  <si>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</si>
  <si>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</si>
  <si>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</si>
  <si>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</si>
  <si>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</si>
  <si>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</si>
  <si>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</si>
  <si>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</si>
  <si>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</si>
  <si>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</si>
  <si>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</si>
  <si>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</si>
  <si>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</si>
  <si>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</si>
  <si>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</si>
  <si>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</si>
  <si>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</si>
  <si>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</si>
  <si>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</si>
  <si>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</si>
  <si>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</si>
  <si>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</si>
  <si>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</si>
  <si>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</si>
  <si>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</si>
  <si>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</si>
  <si>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</si>
  <si>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</si>
  <si>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</si>
  <si>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</si>
  <si>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</si>
  <si>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</si>
  <si>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</si>
  <si>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</si>
  <si>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</si>
  <si>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</si>
  <si>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</si>
  <si>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</si>
  <si>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</si>
  <si>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</si>
  <si>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</si>
  <si>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</si>
  <si>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</si>
  <si>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</si>
  <si>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</si>
  <si>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</si>
  <si>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</si>
  <si>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</si>
  <si>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</si>
  <si>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</si>
  <si>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</si>
  <si>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</si>
  <si>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</si>
  <si>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</si>
  <si>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</si>
  <si>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</si>
  <si>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</si>
  <si>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</si>
  <si>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</si>
  <si>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</si>
  <si>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</si>
  <si>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</si>
  <si>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</si>
  <si>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</si>
  <si>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</si>
  <si>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</si>
  <si>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</si>
  <si>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</si>
  <si>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</si>
  <si>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</si>
  <si>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</si>
  <si>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</si>
  <si>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</si>
  <si>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</si>
  <si>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</si>
  <si>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</si>
  <si>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</si>
  <si>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</si>
  <si>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</si>
  <si>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</si>
  <si>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</si>
  <si>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</si>
  <si>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</si>
  <si>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</si>
  <si>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</si>
  <si>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</si>
  <si>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</si>
  <si>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</si>
  <si>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</si>
  <si>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</si>
  <si>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</si>
  <si>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</si>
  <si>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</si>
  <si>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</si>
  <si>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</si>
  <si>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</si>
  <si>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</si>
  <si>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</si>
  <si>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</si>
  <si>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</si>
  <si>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</si>
  <si>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</si>
  <si>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</si>
  <si>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</si>
  <si>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</si>
  <si>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</si>
  <si>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</si>
  <si>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</si>
  <si>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</si>
  <si>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</si>
  <si>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</si>
  <si>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</si>
  <si>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</si>
  <si>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</si>
  <si>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</si>
  <si>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</si>
  <si>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</si>
  <si>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</si>
  <si>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</si>
  <si>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</si>
  <si>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</si>
  <si>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</si>
  <si>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</si>
  <si>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</si>
  <si>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</si>
  <si>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</si>
  <si>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</si>
  <si>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</si>
  <si>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</si>
  <si>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</si>
  <si>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</si>
  <si>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</si>
  <si>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</si>
  <si>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</si>
  <si>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</si>
  <si>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</si>
  <si>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</si>
  <si>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</si>
  <si>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</si>
  <si>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</si>
  <si>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</si>
  <si>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</si>
  <si>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</si>
  <si>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</si>
  <si>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</si>
  <si>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</si>
  <si>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</si>
  <si>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</si>
  <si>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</si>
  <si>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</si>
  <si>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</si>
  <si>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</si>
  <si>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</si>
  <si>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</si>
  <si>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</si>
  <si>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</si>
  <si>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</si>
  <si>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</si>
  <si>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</si>
  <si>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</si>
  <si>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</si>
  <si>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</si>
  <si>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</si>
  <si>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</si>
  <si>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</si>
  <si>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</si>
  <si>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</si>
  <si>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</si>
  <si>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</si>
  <si>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</si>
  <si>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</si>
  <si>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</si>
  <si>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</si>
  <si>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</si>
  <si>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</si>
  <si>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</si>
  <si>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</si>
  <si>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</si>
  <si>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</si>
  <si>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</si>
  <si>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</si>
  <si>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</si>
  <si>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</si>
  <si>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</si>
  <si>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</si>
  <si>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</si>
  <si>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</si>
  <si>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</si>
  <si>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</si>
  <si>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</si>
  <si>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</si>
  <si>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</si>
  <si>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</si>
  <si>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</si>
  <si>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</si>
  <si>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</si>
  <si>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</si>
  <si>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</si>
  <si>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</si>
  <si>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</si>
  <si>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</si>
  <si>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</si>
  <si>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</si>
  <si>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</si>
  <si>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</si>
  <si>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</si>
  <si>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</si>
  <si>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</si>
  <si>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</si>
  <si>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</si>
  <si>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</si>
  <si>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</si>
  <si>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</si>
  <si>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</si>
  <si>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</si>
  <si>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</si>
  <si>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</si>
  <si>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</si>
  <si>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</si>
  <si>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</si>
  <si>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</si>
  <si>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</si>
  <si>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</si>
  <si>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</si>
  <si>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</si>
  <si>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</si>
  <si>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</si>
  <si>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</si>
  <si>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</si>
  <si>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</si>
  <si>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</si>
  <si>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</si>
  <si>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</si>
  <si>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</si>
  <si>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</si>
  <si>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</si>
  <si>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</si>
  <si>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</si>
  <si>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</si>
  <si>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</si>
  <si>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</si>
  <si>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</si>
  <si>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</si>
  <si>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</si>
  <si>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</si>
  <si>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</si>
  <si>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</si>
  <si>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</si>
  <si>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</si>
  <si>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</si>
  <si>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</si>
  <si>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</si>
  <si>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</si>
  <si>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</si>
  <si>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</si>
  <si>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</si>
  <si>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</si>
  <si>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</si>
  <si>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</si>
  <si>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</si>
  <si>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</si>
  <si>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</si>
  <si>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</si>
  <si>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</si>
  <si>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</si>
  <si>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</si>
  <si>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</si>
  <si>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</si>
  <si>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</si>
  <si>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</si>
  <si>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</si>
  <si>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</si>
  <si>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</si>
  <si>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</si>
  <si>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</si>
  <si>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</si>
  <si>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</si>
  <si>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</si>
  <si>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</si>
  <si>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</si>
  <si>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</si>
  <si>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</si>
  <si>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</si>
  <si>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</si>
  <si>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</si>
  <si>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</si>
  <si>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</si>
  <si>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</si>
  <si>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</si>
  <si>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</si>
  <si>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</si>
  <si>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</si>
  <si>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</si>
  <si>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</si>
  <si>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</si>
  <si>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</si>
  <si>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</si>
  <si>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</si>
  <si>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</si>
  <si>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</si>
  <si>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</si>
  <si>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</si>
  <si>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</si>
  <si>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</si>
  <si>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</si>
  <si>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</si>
  <si>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</si>
  <si>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</si>
  <si>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</si>
  <si>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</si>
  <si>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</si>
  <si>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</si>
  <si>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</si>
  <si>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</si>
  <si>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</si>
  <si>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</si>
  <si>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</si>
  <si>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</si>
  <si>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</si>
  <si>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</si>
  <si>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</si>
  <si>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</si>
  <si>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</si>
  <si>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</si>
  <si>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</si>
  <si>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</si>
  <si>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</si>
  <si>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</si>
  <si>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</si>
  <si>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</si>
  <si>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</si>
  <si>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</si>
  <si>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</si>
  <si>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</si>
  <si>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</si>
  <si>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</si>
  <si>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</si>
  <si>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</si>
  <si>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</si>
  <si>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</si>
  <si>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</si>
  <si>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</si>
  <si>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</si>
  <si>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</si>
  <si>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</si>
  <si>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</si>
  <si>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</si>
  <si>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</si>
  <si>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</si>
  <si>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</si>
  <si>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</si>
  <si>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</si>
  <si>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</si>
  <si>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</si>
  <si>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</si>
  <si>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</si>
  <si>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</si>
  <si>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</si>
  <si>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</si>
  <si>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</si>
  <si>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</si>
  <si>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</si>
  <si>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</si>
  <si>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</si>
  <si>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</si>
  <si>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</si>
  <si>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</si>
  <si>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</si>
  <si>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</si>
  <si>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</si>
  <si>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</si>
  <si>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</si>
  <si>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</si>
  <si>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</si>
  <si>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</si>
  <si>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</si>
  <si>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</si>
  <si>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</si>
  <si>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</si>
  <si>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</si>
  <si>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</si>
  <si>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</si>
  <si>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</si>
  <si>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</si>
  <si>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</si>
  <si>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</si>
  <si>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</si>
  <si>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</si>
  <si>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</si>
  <si>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</si>
  <si>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</si>
  <si>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</si>
  <si>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</si>
  <si>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</si>
  <si>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</si>
  <si>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</si>
  <si>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</si>
  <si>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</si>
  <si>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</si>
  <si>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</si>
  <si>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</si>
  <si>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</si>
  <si>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</si>
  <si>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</si>
  <si>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</si>
  <si>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</si>
  <si>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</si>
  <si>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</si>
  <si>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</si>
  <si>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</si>
  <si>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</si>
  <si>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</si>
  <si>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</si>
  <si>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</si>
  <si>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</si>
  <si>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</si>
  <si>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</si>
  <si>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</si>
  <si>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</si>
  <si>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</si>
  <si>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</si>
  <si>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</si>
  <si>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</si>
  <si>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</si>
  <si>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</si>
  <si>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</si>
  <si>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</si>
  <si>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</si>
  <si>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</si>
  <si>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</si>
  <si>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</si>
  <si>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</si>
  <si>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</si>
  <si>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</si>
  <si>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</si>
  <si>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</si>
  <si>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</si>
  <si>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</si>
  <si>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</si>
  <si>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</si>
  <si>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</si>
  <si>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</si>
  <si>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</si>
  <si>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</si>
  <si>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</si>
  <si>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</si>
  <si>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</si>
  <si>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</si>
  <si>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</si>
  <si>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</si>
  <si>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</si>
  <si>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</si>
  <si>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</si>
  <si>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</si>
  <si>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</si>
  <si>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</si>
  <si>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</si>
  <si>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</si>
  <si>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</si>
  <si>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</si>
  <si>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</si>
  <si>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</si>
  <si>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</si>
  <si>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</si>
  <si>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</si>
  <si>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</si>
  <si>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</si>
  <si>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</si>
  <si>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</si>
  <si>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</si>
  <si>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</si>
  <si>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</si>
  <si>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</si>
  <si>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</si>
  <si>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</si>
  <si>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</si>
  <si>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</si>
  <si>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</si>
  <si>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</si>
  <si>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</si>
  <si>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</si>
  <si>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</si>
  <si>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</si>
  <si>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</si>
  <si>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</si>
  <si>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</si>
  <si>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</si>
  <si>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</si>
  <si>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</si>
  <si>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</si>
  <si>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</si>
  <si>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</si>
  <si>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</si>
  <si>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</si>
  <si>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</si>
  <si>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</si>
  <si>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</si>
  <si>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</si>
  <si>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</si>
  <si>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</si>
  <si>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</si>
  <si>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</si>
  <si>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</si>
  <si>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</si>
  <si>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</si>
  <si>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</si>
  <si>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</si>
  <si>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</si>
  <si>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</si>
  <si>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</si>
  <si>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</si>
  <si>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</si>
  <si>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</si>
  <si>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</si>
  <si>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</si>
  <si>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</si>
  <si>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</si>
  <si>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</si>
  <si>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</si>
  <si>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</si>
  <si>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</si>
  <si>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</si>
  <si>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</si>
  <si>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</si>
  <si>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</si>
  <si>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</si>
  <si>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</si>
  <si>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</si>
  <si>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</si>
  <si>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</si>
  <si>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</si>
  <si>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</si>
  <si>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</si>
  <si>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</si>
  <si>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</si>
  <si>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</si>
  <si>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</si>
  <si>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</si>
  <si>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</si>
  <si>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</si>
  <si>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</si>
  <si>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</si>
  <si>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</si>
  <si>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</si>
  <si>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</si>
  <si>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</si>
  <si>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</si>
  <si>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</si>
  <si>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</si>
  <si>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</si>
  <si>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</si>
  <si>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</si>
  <si>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</si>
  <si>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</si>
  <si>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</si>
  <si>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</si>
  <si>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</si>
  <si>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</si>
  <si>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</si>
  <si>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</si>
  <si>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</si>
  <si>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</si>
  <si>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</si>
  <si>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</si>
  <si>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</si>
  <si>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</si>
  <si>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</si>
  <si>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</si>
  <si>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</si>
  <si>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</si>
  <si>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</si>
  <si>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</si>
  <si>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</si>
  <si>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</si>
  <si>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</si>
  <si>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</si>
  <si>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</si>
  <si>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</si>
  <si>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</si>
  <si>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</si>
  <si>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</si>
  <si>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</si>
  <si>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</si>
  <si>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</si>
  <si>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</si>
  <si>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</si>
  <si>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</si>
  <si>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</si>
  <si>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</si>
  <si>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</si>
  <si>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</si>
  <si>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</si>
  <si>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</si>
  <si>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</si>
  <si>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</si>
  <si>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</si>
  <si>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</si>
  <si>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</si>
  <si>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</si>
  <si>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</si>
  <si>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</si>
  <si>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</si>
  <si>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</si>
  <si>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</si>
  <si>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</si>
  <si>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</si>
  <si>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</si>
  <si>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</si>
  <si>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</si>
  <si>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</si>
  <si>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</si>
  <si>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</si>
  <si>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</si>
  <si>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</si>
  <si>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</si>
  <si>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</si>
  <si>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</si>
  <si>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</si>
  <si>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</si>
  <si>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</si>
  <si>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</si>
  <si>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</si>
  <si>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</si>
  <si>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</si>
  <si>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</si>
  <si>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</si>
  <si>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</si>
  <si>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</si>
  <si>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</si>
  <si>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</si>
  <si>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</si>
  <si>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</si>
  <si>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</si>
  <si>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</si>
  <si>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</si>
  <si>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</si>
  <si>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</si>
  <si>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</si>
  <si>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</si>
  <si>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</si>
  <si>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</si>
  <si>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</si>
  <si>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</si>
  <si>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</si>
  <si>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</si>
  <si>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</si>
  <si>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</si>
  <si>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</si>
  <si>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</si>
  <si>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</si>
  <si>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</si>
  <si>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</si>
  <si>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</si>
  <si>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</si>
  <si>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</si>
  <si>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</si>
  <si>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</si>
  <si>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</si>
  <si>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</si>
  <si>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</si>
  <si>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</si>
  <si>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</si>
  <si>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</si>
  <si>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</si>
  <si>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</si>
  <si>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</si>
  <si>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</si>
  <si>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</si>
  <si>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</si>
  <si>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</si>
  <si>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</si>
  <si>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</si>
  <si>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</si>
  <si>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</si>
  <si>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</si>
  <si>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</si>
  <si>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</si>
  <si>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</si>
  <si>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</si>
  <si>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</si>
  <si>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</si>
  <si>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</si>
  <si>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</si>
  <si>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</si>
  <si>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</si>
  <si>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</si>
  <si>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</si>
  <si>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</si>
  <si>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</si>
  <si>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</si>
  <si>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</si>
  <si>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</si>
  <si>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</si>
  <si>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</si>
  <si>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</si>
  <si>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</si>
  <si>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</si>
  <si>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</si>
  <si>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</si>
  <si>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</si>
  <si>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</si>
  <si>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</si>
  <si>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</si>
  <si>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</si>
  <si>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</si>
  <si>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</si>
  <si>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</si>
  <si>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</si>
  <si>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</si>
  <si>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</si>
  <si>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</si>
  <si>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</si>
  <si>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</si>
  <si>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</si>
  <si>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</si>
  <si>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</si>
  <si>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</si>
  <si>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</si>
  <si>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</si>
  <si>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</si>
  <si>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</si>
  <si>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</si>
  <si>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</si>
  <si>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</si>
  <si>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</si>
  <si>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</si>
  <si>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</si>
  <si>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</si>
  <si>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</si>
  <si>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</si>
  <si>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</si>
  <si>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</si>
  <si>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</si>
  <si>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</si>
  <si>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</si>
  <si>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</si>
  <si>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</si>
  <si>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</si>
  <si>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</si>
  <si>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</si>
  <si>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</si>
  <si>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</si>
  <si>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</si>
  <si>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</si>
  <si>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</si>
  <si>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</si>
  <si>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</si>
  <si>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</si>
  <si>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</si>
  <si>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</si>
  <si>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</si>
  <si>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</si>
  <si>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</si>
  <si>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</si>
  <si>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</si>
  <si>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</si>
  <si>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</si>
  <si>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</si>
  <si>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</si>
  <si>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</si>
  <si>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</si>
  <si>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</si>
  <si>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</si>
  <si>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</si>
  <si>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</si>
  <si>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</si>
  <si>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</si>
  <si>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</si>
  <si>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</si>
  <si>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</si>
  <si>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</si>
  <si>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</si>
  <si>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</si>
  <si>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</si>
  <si>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</si>
  <si>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</si>
  <si>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</si>
  <si>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</si>
  <si>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</si>
  <si>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</si>
  <si>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</si>
  <si>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</si>
  <si>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</si>
  <si>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</si>
  <si>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</si>
  <si>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</si>
  <si>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</si>
  <si>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</si>
  <si>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</si>
  <si>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</si>
  <si>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</si>
  <si>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</si>
  <si>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</si>
  <si>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</si>
  <si>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</si>
  <si>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</si>
  <si>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</si>
  <si>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</si>
  <si>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</si>
  <si>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</si>
  <si>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</si>
  <si>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</si>
  <si>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</si>
  <si>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</si>
  <si>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</si>
  <si>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</si>
  <si>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</si>
  <si>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</si>
  <si>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</si>
  <si>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</si>
  <si>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</si>
  <si>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</si>
  <si>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</si>
  <si>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</si>
  <si>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</si>
  <si>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</si>
  <si>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</si>
  <si>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</si>
  <si>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</si>
  <si>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</si>
  <si>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</si>
  <si>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</si>
  <si>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</si>
  <si>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</si>
  <si>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</si>
  <si>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</si>
  <si>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</si>
  <si>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</si>
  <si>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</si>
  <si>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</si>
  <si>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</si>
  <si>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</si>
  <si>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</si>
  <si>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</si>
  <si>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</si>
  <si>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</si>
  <si>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</si>
  <si>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</si>
  <si>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</si>
  <si>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</si>
  <si>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</si>
  <si>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</si>
  <si>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</si>
  <si>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</si>
  <si>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</si>
  <si>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</si>
  <si>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</si>
  <si>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</si>
  <si>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</si>
  <si>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</si>
  <si>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</si>
  <si>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</si>
  <si>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</si>
  <si>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</si>
  <si>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</si>
  <si>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</si>
  <si>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</si>
  <si>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</si>
  <si>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</si>
  <si>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</si>
  <si>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</si>
  <si>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</si>
  <si>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</si>
  <si>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</si>
  <si>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</si>
  <si>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</si>
  <si>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</si>
  <si>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</si>
  <si>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</si>
  <si>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</si>
  <si>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</si>
  <si>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</si>
  <si>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</si>
  <si>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</si>
  <si>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</si>
  <si>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</si>
  <si>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</si>
  <si>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</si>
  <si>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</si>
  <si>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</si>
  <si>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</si>
  <si>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</si>
  <si>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</si>
  <si>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</si>
  <si>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</si>
  <si>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</si>
  <si>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</si>
  <si>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</si>
  <si>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</si>
  <si>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</si>
  <si>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</si>
  <si>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</si>
  <si>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</si>
  <si>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</si>
  <si>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</si>
  <si>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</si>
  <si>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</si>
  <si>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</si>
  <si>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</si>
  <si>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</si>
  <si>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</si>
  <si>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</si>
  <si>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</si>
  <si>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</si>
  <si>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</si>
  <si>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</si>
  <si>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</si>
  <si>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</si>
  <si>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</si>
  <si>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</si>
  <si>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</si>
  <si>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</si>
  <si>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</si>
  <si>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</si>
  <si>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</si>
  <si>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</si>
  <si>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</si>
  <si>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</si>
  <si>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</si>
  <si>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</si>
  <si>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</si>
  <si>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</si>
  <si>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</si>
  <si>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</si>
  <si>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</si>
  <si>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</si>
  <si>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</si>
  <si>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</si>
  <si>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</si>
  <si>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</si>
  <si>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</si>
  <si>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</si>
  <si>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</si>
  <si>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</si>
  <si>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</si>
  <si>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</si>
  <si>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</si>
  <si>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</si>
  <si>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</si>
  <si>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</si>
  <si>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</si>
  <si>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</si>
  <si>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</si>
  <si>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</si>
  <si>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</si>
  <si>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</si>
  <si>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</si>
  <si>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</si>
  <si>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</si>
  <si>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</si>
  <si>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</si>
  <si>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</si>
  <si>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</si>
  <si>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</si>
  <si>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</si>
  <si>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</si>
  <si>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</si>
  <si>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</si>
  <si>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</si>
  <si>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</si>
  <si>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</si>
  <si>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</si>
  <si>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</si>
  <si>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</si>
  <si>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</si>
  <si>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</si>
  <si>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</si>
  <si>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</si>
  <si>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</si>
  <si>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</si>
  <si>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</si>
  <si>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</si>
  <si>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</si>
  <si>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</si>
  <si>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</si>
  <si>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</si>
  <si>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</si>
  <si>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</si>
  <si>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</si>
  <si>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</si>
  <si>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</si>
  <si>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</si>
  <si>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</si>
  <si>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</si>
  <si>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</si>
  <si>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</si>
  <si>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</si>
  <si>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</si>
  <si>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</si>
  <si>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</si>
  <si>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</si>
  <si>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</si>
  <si>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</si>
  <si>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</si>
  <si>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</si>
  <si>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</si>
  <si>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</si>
  <si>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</si>
  <si>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</si>
  <si>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</si>
  <si>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</si>
  <si>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</si>
  <si>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</si>
  <si>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</si>
  <si>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</si>
  <si>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</si>
  <si>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</si>
  <si>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</si>
  <si>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</si>
  <si>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</si>
  <si>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</si>
  <si>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</si>
  <si>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</si>
  <si>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</si>
  <si>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</si>
  <si>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</si>
  <si>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</si>
  <si>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</si>
  <si>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</si>
  <si>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</si>
  <si>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</si>
  <si>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</si>
  <si>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</si>
  <si>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</si>
  <si>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</si>
  <si>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</si>
  <si>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</si>
  <si>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</si>
  <si>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</si>
  <si>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</si>
  <si>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</si>
  <si>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</si>
  <si>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</si>
  <si>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</si>
  <si>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</si>
  <si>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</si>
  <si>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</si>
  <si>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</si>
  <si>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</si>
  <si>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</si>
  <si>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</si>
  <si>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</si>
  <si>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</si>
  <si>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</si>
  <si>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</si>
  <si>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</si>
  <si>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</si>
  <si>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</si>
  <si>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</si>
  <si>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</si>
  <si>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</si>
  <si>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</si>
  <si>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</si>
  <si>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</si>
  <si>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</si>
  <si>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</si>
  <si>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</si>
  <si>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</si>
  <si>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</si>
  <si>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</si>
  <si>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</si>
  <si>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</si>
  <si>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</si>
  <si>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</si>
  <si>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</si>
  <si>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</si>
  <si>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</si>
  <si>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</si>
  <si>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</si>
  <si>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</si>
  <si>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</si>
  <si>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</si>
  <si>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</si>
  <si>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</si>
  <si>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</si>
  <si>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</si>
  <si>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</si>
  <si>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</si>
  <si>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</si>
  <si>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</si>
  <si>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</si>
  <si>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</si>
  <si>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</si>
  <si>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</si>
  <si>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</si>
  <si>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</si>
  <si>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</si>
  <si>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</si>
  <si>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</si>
  <si>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</si>
  <si>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</si>
  <si>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</si>
  <si>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</si>
  <si>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</si>
  <si>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</si>
  <si>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</si>
  <si>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</si>
  <si>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</si>
  <si>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</si>
  <si>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</si>
  <si>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</si>
  <si>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</si>
  <si>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</si>
  <si>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</si>
  <si>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</si>
  <si>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</si>
  <si>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</si>
  <si>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</si>
  <si>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</si>
  <si>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</si>
  <si>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</si>
  <si>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</si>
  <si>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</si>
  <si>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</si>
  <si>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</si>
  <si>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</si>
  <si>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</si>
  <si>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</si>
  <si>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</si>
  <si>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</si>
  <si>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</si>
  <si>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</si>
  <si>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</si>
  <si>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</si>
  <si>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</si>
  <si>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</si>
  <si>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</si>
  <si>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</si>
  <si>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</si>
  <si>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</si>
  <si>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</si>
  <si>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</si>
  <si>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</si>
  <si>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</si>
  <si>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</si>
  <si>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</si>
  <si>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</si>
  <si>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</si>
  <si>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</si>
  <si>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</si>
  <si>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</si>
  <si>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</si>
  <si>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</si>
  <si>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</si>
  <si>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</si>
  <si>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</si>
  <si>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</si>
  <si>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</si>
  <si>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</si>
  <si>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</si>
  <si>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</si>
  <si>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</si>
  <si>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</si>
  <si>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</si>
  <si>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</si>
  <si>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</si>
  <si>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</si>
  <si>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</si>
  <si>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</si>
  <si>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</si>
  <si>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</si>
  <si>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</si>
  <si>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</si>
  <si>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</si>
  <si>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</si>
  <si>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</si>
  <si>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</si>
  <si>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</si>
  <si>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</si>
  <si>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</si>
  <si>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</si>
  <si>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</si>
  <si>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</si>
  <si>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</si>
  <si>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</si>
  <si>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</si>
  <si>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</si>
  <si>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</si>
  <si>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</si>
  <si>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</si>
  <si>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</si>
  <si>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</si>
  <si>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</si>
  <si>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</si>
  <si>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</si>
  <si>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</si>
  <si>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</si>
  <si>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</si>
  <si>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</si>
  <si>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</si>
  <si>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</si>
  <si>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</si>
  <si>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</si>
  <si>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</si>
  <si>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</si>
  <si>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</si>
  <si>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</si>
  <si>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</si>
  <si>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</si>
  <si>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</si>
  <si>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</si>
  <si>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</si>
  <si>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</si>
  <si>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</si>
  <si>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</si>
  <si>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</si>
  <si>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</si>
  <si>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</si>
  <si>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</si>
  <si>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</si>
  <si>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</si>
  <si>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</si>
  <si>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</si>
  <si>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</si>
  <si>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</si>
  <si>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</si>
  <si>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</si>
  <si>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</si>
  <si>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</si>
  <si>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</si>
  <si>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</si>
  <si>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</si>
  <si>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</si>
  <si>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</si>
  <si>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</si>
  <si>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</si>
  <si>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</si>
  <si>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</si>
  <si>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</si>
  <si>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</si>
  <si>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</si>
  <si>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</si>
  <si>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</si>
  <si>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</si>
  <si>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</si>
  <si>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</si>
  <si>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</si>
  <si>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</si>
  <si>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</si>
  <si>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</si>
  <si>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</si>
  <si>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</si>
  <si>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</si>
  <si>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</si>
  <si>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</si>
  <si>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</si>
  <si>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</si>
  <si>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</si>
  <si>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</si>
  <si>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</si>
  <si>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</si>
  <si>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</si>
  <si>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</si>
  <si>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</si>
  <si>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</si>
  <si>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</si>
  <si>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</si>
  <si>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</si>
  <si>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</si>
  <si>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</si>
  <si>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</si>
  <si>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</si>
  <si>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</si>
  <si>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</si>
  <si>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</si>
  <si>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</si>
  <si>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</si>
  <si>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</si>
  <si>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</si>
  <si>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</si>
  <si>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</si>
  <si>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</si>
  <si>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</si>
  <si>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</si>
  <si>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</si>
  <si>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</si>
  <si>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</si>
  <si>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</si>
  <si>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</si>
  <si>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</si>
  <si>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</si>
  <si>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</si>
  <si>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</si>
  <si>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</si>
  <si>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</si>
  <si>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</si>
  <si>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</si>
  <si>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</si>
  <si>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</si>
  <si>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</si>
  <si>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</si>
  <si>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</si>
  <si>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</si>
  <si>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</si>
  <si>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</si>
  <si>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</si>
  <si>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</si>
  <si>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</si>
  <si>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</si>
  <si>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</si>
  <si>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</si>
  <si>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</si>
  <si>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</si>
  <si>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</si>
  <si>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</si>
  <si>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</si>
  <si>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</si>
  <si>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</si>
  <si>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</si>
  <si>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</si>
  <si>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</si>
  <si>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</si>
  <si>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</si>
  <si>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</si>
  <si>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</si>
  <si>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</si>
  <si>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</si>
  <si>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</si>
  <si>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</si>
  <si>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</si>
  <si>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</si>
  <si>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</si>
  <si>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</si>
  <si>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</si>
  <si>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</si>
  <si>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</si>
  <si>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</si>
  <si>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</si>
  <si>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</si>
  <si>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</si>
  <si>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</si>
  <si>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</si>
  <si>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</si>
  <si>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</si>
  <si>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</si>
  <si>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</si>
  <si>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</si>
  <si>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</si>
  <si>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</si>
  <si>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</si>
  <si>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</si>
  <si>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</si>
  <si>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</si>
  <si>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</si>
  <si>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</si>
  <si>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</si>
  <si>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</si>
  <si>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</si>
  <si>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</si>
  <si>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</si>
  <si>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</si>
  <si>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</si>
  <si>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</si>
  <si>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</si>
  <si>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</si>
  <si>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</si>
  <si>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</si>
  <si>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</si>
  <si>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</si>
  <si>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</si>
  <si>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</si>
  <si>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</si>
  <si>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</si>
  <si>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</si>
  <si>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</si>
  <si>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</si>
  <si>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</si>
  <si>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</si>
  <si>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</si>
  <si>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</si>
  <si>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</si>
  <si>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</si>
  <si>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</si>
  <si>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</si>
  <si>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</si>
  <si>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</si>
  <si>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</si>
  <si>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</si>
  <si>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</si>
  <si>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</si>
  <si>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</si>
  <si>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</si>
  <si>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</si>
  <si>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</si>
  <si>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</si>
  <si>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</si>
  <si>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</si>
  <si>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</si>
  <si>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</si>
  <si>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</si>
  <si>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</si>
  <si>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</si>
  <si>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</si>
  <si>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</si>
  <si>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</si>
  <si>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</si>
  <si>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</si>
  <si>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</si>
  <si>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</si>
  <si>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</si>
  <si>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</si>
  <si>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</si>
  <si>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</si>
  <si>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</si>
  <si>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</si>
  <si>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</si>
  <si>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</si>
  <si>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</si>
  <si>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</si>
  <si>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</si>
  <si>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</si>
  <si>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</si>
  <si>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</si>
  <si>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</si>
  <si>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</si>
  <si>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</si>
  <si>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</si>
  <si>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</si>
  <si>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</si>
  <si>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</si>
  <si>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</si>
  <si>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</si>
  <si>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</si>
  <si>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</si>
  <si>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</si>
  <si>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</si>
  <si>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</si>
  <si>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</si>
  <si>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</si>
  <si>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</si>
  <si>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</si>
  <si>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</si>
  <si>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</si>
  <si>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</si>
  <si>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</si>
  <si>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</si>
  <si>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</si>
  <si>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</si>
  <si>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</si>
  <si>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</si>
  <si>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</si>
  <si>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</si>
  <si>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</si>
  <si>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</si>
  <si>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</si>
  <si>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</si>
  <si>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</si>
  <si>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</si>
  <si>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</si>
  <si>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</si>
  <si>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</si>
  <si>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</si>
  <si>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</si>
  <si>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</si>
  <si>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</si>
  <si>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</si>
  <si>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</si>
  <si>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</si>
  <si>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</si>
  <si>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</si>
  <si>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</si>
  <si>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</si>
  <si>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</si>
  <si>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</si>
  <si>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</si>
  <si>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</si>
  <si>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</si>
  <si>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</si>
  <si>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</si>
  <si>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</si>
  <si>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</si>
  <si>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</si>
  <si>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</si>
  <si>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</si>
  <si>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</si>
  <si>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</si>
  <si>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</si>
  <si>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</si>
  <si>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</si>
  <si>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</si>
  <si>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</si>
  <si>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</si>
  <si>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</si>
  <si>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</si>
  <si>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</si>
  <si>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</si>
  <si>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</si>
  <si>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</si>
  <si>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</si>
  <si>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</si>
  <si>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</si>
  <si>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</si>
  <si>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</si>
  <si>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</si>
  <si>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</si>
  <si>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</si>
  <si>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</si>
  <si>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</si>
  <si>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</si>
  <si>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</si>
  <si>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</si>
  <si>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</si>
  <si>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</si>
  <si>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</si>
  <si>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</si>
  <si>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</si>
  <si>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</si>
  <si>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</si>
  <si>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</si>
  <si>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</si>
  <si>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</si>
  <si>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</si>
  <si>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</si>
  <si>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</si>
  <si>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</si>
  <si>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</si>
  <si>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</si>
  <si>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</si>
  <si>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</si>
  <si>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</si>
  <si>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</si>
  <si>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</si>
  <si>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</si>
  <si>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</si>
  <si>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</si>
  <si>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</si>
  <si>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</si>
  <si>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</si>
  <si>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</si>
  <si>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</si>
  <si>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</si>
  <si>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</si>
  <si>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</si>
  <si>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</si>
  <si>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</si>
  <si>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</si>
  <si>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</si>
  <si>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</si>
  <si>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</si>
  <si>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</si>
  <si>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</si>
  <si>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</si>
  <si>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</si>
  <si>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</si>
  <si>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</si>
  <si>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</si>
  <si>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</si>
  <si>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</si>
  <si>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</si>
  <si>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</si>
  <si>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</si>
  <si>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</si>
  <si>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</si>
  <si>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</si>
  <si>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</si>
  <si>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</si>
  <si>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</si>
  <si>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</si>
  <si>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</si>
  <si>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</si>
  <si>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</si>
  <si>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</si>
  <si>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</si>
  <si>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</si>
  <si>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</si>
  <si>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</si>
  <si>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</si>
  <si>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</si>
  <si>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</si>
  <si>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</si>
  <si>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</si>
  <si>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</si>
  <si>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</si>
  <si>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</si>
  <si>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</si>
  <si>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</si>
  <si>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</si>
  <si>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</si>
  <si>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</si>
  <si>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</si>
  <si>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</si>
  <si>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</si>
  <si>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</si>
  <si>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</si>
  <si>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</si>
  <si>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</si>
  <si>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</si>
  <si>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</si>
  <si>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</si>
  <si>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</si>
  <si>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</si>
  <si>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</si>
  <si>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</si>
  <si>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</si>
  <si>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</si>
  <si>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</si>
  <si>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</si>
  <si>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</si>
  <si>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</si>
  <si>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</si>
  <si>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</si>
  <si>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</si>
  <si>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</si>
  <si>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</si>
  <si>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</si>
  <si>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</si>
  <si>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</si>
  <si>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</si>
  <si>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</si>
  <si>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</si>
  <si>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</si>
  <si>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</si>
  <si>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</si>
  <si>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</si>
  <si>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</si>
  <si>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</si>
  <si>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</si>
  <si>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</si>
  <si>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</si>
  <si>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</si>
  <si>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</si>
  <si>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</si>
  <si>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</si>
  <si>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</si>
  <si>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</si>
  <si>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</si>
  <si>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</si>
  <si>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</si>
  <si>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</si>
  <si>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</si>
  <si>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</si>
  <si>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</si>
  <si>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</si>
  <si>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</si>
  <si>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</si>
  <si>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</si>
  <si>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</si>
  <si>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</si>
  <si>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</si>
  <si>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</si>
  <si>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</si>
  <si>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</si>
  <si>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</si>
  <si>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</si>
  <si>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</si>
  <si>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</si>
  <si>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</si>
  <si>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</si>
  <si>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</si>
  <si>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</si>
  <si>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</si>
  <si>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</si>
  <si>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</si>
  <si>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</si>
  <si>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</si>
  <si>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</si>
  <si>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</si>
  <si>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</si>
  <si>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</si>
  <si>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</si>
  <si>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</si>
  <si>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</si>
  <si>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</si>
  <si>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</si>
  <si>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</si>
  <si>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</si>
  <si>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</si>
  <si>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</si>
  <si>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</si>
  <si>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</si>
  <si>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</si>
  <si>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</si>
  <si>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</si>
  <si>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</si>
  <si>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</si>
  <si>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</si>
  <si>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</si>
  <si>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</si>
  <si>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</si>
  <si>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</si>
  <si>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</si>
  <si>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</si>
  <si>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</si>
  <si>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</si>
  <si>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</si>
  <si>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</si>
  <si>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</si>
  <si>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</si>
  <si>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</si>
  <si>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</si>
  <si>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</si>
  <si>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</si>
  <si>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</si>
  <si>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</si>
  <si>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</si>
  <si>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</si>
  <si>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</si>
  <si>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</si>
  <si>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</si>
  <si>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</si>
  <si>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</si>
  <si>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</si>
  <si>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</si>
  <si>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</si>
  <si>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</si>
  <si>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</si>
  <si>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</si>
  <si>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</si>
  <si>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</si>
  <si>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</si>
  <si>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</si>
  <si>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</si>
  <si>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</si>
  <si>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</si>
  <si>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</si>
  <si>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</si>
  <si>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</si>
  <si>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</si>
  <si>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</si>
  <si>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</si>
  <si>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</si>
  <si>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</si>
  <si>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</si>
  <si>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</si>
  <si>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</si>
  <si>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</si>
  <si>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</si>
  <si>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</si>
  <si>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</si>
  <si>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</si>
  <si>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</si>
  <si>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</si>
  <si>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</si>
  <si>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</si>
  <si>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</si>
  <si>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</si>
  <si>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</si>
  <si>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</si>
  <si>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</si>
  <si>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</si>
  <si>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</si>
  <si>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</si>
  <si>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</si>
  <si>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</si>
  <si>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</si>
  <si>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</si>
  <si>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</si>
  <si>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</si>
  <si>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</si>
  <si>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</si>
  <si>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</si>
  <si>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</si>
  <si>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</si>
  <si>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</si>
  <si>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</si>
  <si>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</si>
  <si>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</si>
  <si>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</si>
  <si>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</si>
  <si>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</si>
  <si>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</si>
  <si>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</si>
  <si>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</si>
  <si>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</si>
  <si>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</si>
  <si>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</si>
  <si>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</si>
  <si>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</si>
  <si>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</si>
  <si>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</si>
  <si>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</si>
  <si>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</si>
  <si>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</si>
  <si>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</si>
  <si>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</si>
  <si>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</si>
  <si>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</si>
  <si>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</si>
  <si>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</si>
  <si>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</si>
  <si>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</si>
  <si>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</si>
  <si>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</si>
  <si>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</si>
  <si>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</si>
  <si>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</si>
  <si>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</si>
  <si>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</si>
  <si>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</si>
  <si>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</si>
  <si>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</si>
  <si>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</si>
  <si>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</si>
  <si>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</si>
  <si>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</si>
  <si>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</si>
  <si>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</si>
  <si>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</si>
  <si>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</si>
  <si>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</si>
  <si>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</si>
  <si>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</si>
  <si>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</si>
  <si>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</si>
  <si>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</si>
  <si>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</si>
  <si>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</si>
  <si>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</si>
  <si>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</si>
  <si>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</si>
  <si>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</si>
  <si>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</si>
  <si>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</si>
  <si>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</si>
  <si>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</si>
  <si>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</si>
  <si>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</si>
  <si>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</si>
  <si>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</si>
  <si>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</si>
  <si>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</si>
  <si>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</si>
  <si>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</si>
  <si>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</si>
  <si>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</si>
  <si>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</si>
  <si>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</si>
  <si>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</si>
  <si>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</si>
  <si>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</si>
  <si>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</si>
  <si>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</si>
  <si>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</si>
  <si>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</si>
  <si>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</si>
  <si>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</si>
  <si>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</si>
  <si>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</si>
  <si>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</si>
  <si>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</si>
  <si>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</si>
  <si>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</si>
  <si>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</si>
  <si>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</si>
  <si>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</si>
  <si>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</si>
  <si>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</si>
  <si>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</si>
  <si>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</si>
  <si>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</si>
  <si>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</si>
  <si>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</si>
  <si>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</si>
  <si>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</si>
  <si>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</si>
  <si>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</si>
  <si>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</si>
  <si>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</si>
  <si>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</si>
  <si>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</si>
  <si>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</si>
  <si>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</si>
  <si>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</si>
  <si>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</si>
  <si>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</si>
  <si>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</si>
  <si>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</si>
  <si>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</si>
  <si>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</si>
  <si>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</si>
  <si>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</si>
  <si>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</si>
  <si>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</si>
  <si>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</si>
  <si>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</si>
  <si>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</si>
  <si>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</si>
  <si>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</si>
  <si>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</si>
  <si>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</si>
  <si>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</si>
  <si>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</si>
  <si>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</si>
  <si>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</si>
  <si>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</si>
  <si>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</si>
  <si>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</si>
  <si>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</si>
  <si>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</si>
  <si>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</si>
  <si>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</si>
  <si>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</si>
  <si>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</si>
  <si>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</si>
  <si>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</si>
  <si>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</si>
  <si>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</si>
  <si>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</si>
  <si>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</si>
  <si>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</si>
  <si>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</si>
  <si>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</si>
  <si>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</si>
  <si>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</si>
  <si>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</si>
  <si>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</si>
  <si>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</si>
  <si>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</si>
  <si>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</si>
  <si>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</si>
  <si>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</si>
  <si>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</si>
  <si>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</si>
  <si>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</si>
  <si>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</si>
  <si>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</si>
  <si>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</si>
  <si>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</si>
  <si>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</si>
  <si>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</si>
  <si>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</si>
  <si>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</si>
  <si>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</si>
  <si>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</si>
  <si>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</si>
  <si>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</si>
  <si>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</si>
  <si>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</si>
  <si>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</si>
  <si>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</si>
  <si>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</si>
  <si>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</si>
  <si>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</si>
  <si>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</si>
  <si>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</si>
  <si>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</si>
  <si>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</si>
  <si>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</si>
  <si>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</si>
  <si>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</si>
  <si>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</si>
  <si>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</si>
  <si>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</si>
  <si>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</si>
  <si>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</si>
  <si>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</si>
  <si>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</si>
  <si>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</si>
  <si>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</si>
  <si>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</si>
  <si>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</si>
  <si>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</si>
  <si>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</si>
  <si>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</si>
  <si>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</si>
  <si>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</si>
  <si>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</si>
  <si>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</si>
  <si>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</si>
  <si>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</si>
  <si>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</si>
  <si>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</si>
  <si>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</si>
  <si>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</si>
  <si>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</si>
  <si>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</si>
  <si>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</si>
  <si>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</si>
  <si>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</si>
  <si>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</si>
  <si>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</si>
  <si>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</si>
  <si>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</si>
  <si>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</si>
  <si>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</si>
  <si>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</si>
  <si>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</si>
  <si>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</si>
  <si>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</si>
  <si>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</si>
  <si>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</si>
  <si>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</si>
  <si>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</si>
  <si>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</si>
  <si>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</si>
  <si>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</si>
  <si>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</si>
  <si>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</si>
  <si>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</si>
  <si>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</si>
  <si>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</si>
  <si>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</si>
  <si>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</si>
  <si>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</si>
  <si>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</si>
  <si>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</si>
  <si>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</si>
  <si>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</si>
  <si>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</si>
  <si>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</si>
  <si>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</si>
  <si>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</si>
  <si>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</si>
  <si>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</si>
  <si>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</si>
  <si>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</si>
  <si>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</si>
  <si>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</si>
  <si>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</si>
  <si>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</si>
  <si>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</si>
  <si>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</si>
  <si>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</si>
  <si>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</si>
  <si>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</si>
  <si>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</si>
  <si>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</si>
  <si>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</si>
  <si>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</si>
  <si>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</si>
  <si>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</si>
  <si>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</si>
  <si>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</si>
  <si>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</si>
  <si>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</si>
  <si>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</si>
  <si>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</si>
  <si>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</si>
  <si>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</si>
  <si>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</si>
  <si>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</si>
  <si>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</si>
  <si>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</si>
  <si>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</si>
  <si>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</si>
  <si>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</si>
  <si>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</si>
  <si>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</si>
  <si>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</si>
  <si>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</si>
  <si>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</si>
  <si>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</si>
  <si>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</si>
  <si>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</si>
  <si>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</si>
  <si>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</si>
  <si>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</si>
  <si>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</si>
  <si>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</si>
  <si>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</si>
  <si>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</si>
  <si>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</si>
  <si>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</si>
  <si>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</si>
  <si>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</si>
  <si>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</si>
  <si>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</si>
  <si>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</si>
  <si>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</si>
  <si>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</si>
  <si>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</si>
  <si>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</si>
  <si>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</si>
  <si>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</si>
  <si>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</si>
  <si>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</si>
  <si>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</si>
  <si>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</si>
  <si>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</si>
  <si>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</si>
  <si>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</si>
  <si>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</si>
  <si>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</si>
  <si>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</si>
  <si>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</si>
  <si>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</si>
  <si>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</si>
  <si>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</si>
  <si>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</si>
  <si>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</si>
  <si>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</si>
  <si>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</si>
  <si>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</si>
  <si>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</si>
  <si>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</si>
  <si>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</si>
  <si>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</si>
  <si>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</si>
  <si>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</si>
  <si>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</si>
  <si>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</si>
  <si>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</si>
  <si>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</si>
  <si>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</si>
  <si>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</si>
  <si>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</si>
  <si>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</si>
  <si>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</si>
  <si>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</si>
  <si>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</si>
  <si>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</si>
  <si>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</si>
  <si>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</si>
  <si>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</si>
  <si>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</si>
  <si>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</si>
  <si>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</si>
  <si>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</si>
  <si>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</si>
  <si>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</si>
  <si>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</si>
  <si>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</si>
  <si>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</si>
  <si>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</si>
  <si>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</si>
  <si>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</si>
  <si>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</si>
  <si>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</si>
  <si>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</si>
  <si>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</si>
  <si>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</si>
  <si>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</si>
  <si>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</si>
  <si>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</si>
  <si>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</si>
  <si>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</si>
  <si>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</si>
  <si>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</si>
  <si>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</si>
  <si>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</si>
  <si>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</si>
  <si>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</si>
  <si>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</si>
  <si>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</si>
  <si>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</si>
  <si>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</si>
  <si>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</si>
  <si>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</si>
  <si>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</si>
  <si>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</si>
  <si>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</si>
  <si>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</si>
  <si>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</si>
  <si>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</si>
  <si>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</si>
  <si>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</si>
  <si>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</si>
  <si>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</si>
  <si>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</si>
  <si>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</si>
  <si>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</si>
  <si>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</si>
  <si>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</si>
  <si>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</si>
  <si>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</si>
  <si>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</si>
  <si>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</si>
  <si>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</si>
  <si>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</si>
  <si>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</si>
  <si>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</si>
  <si>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</si>
  <si>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</si>
  <si>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</si>
  <si>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</si>
  <si>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</si>
  <si>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</si>
  <si>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</si>
  <si>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</si>
  <si>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</si>
  <si>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</si>
  <si>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</si>
  <si>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</si>
  <si>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</si>
  <si>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</si>
  <si>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</si>
  <si>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</si>
  <si>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</si>
  <si>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</si>
  <si>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</si>
  <si>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</si>
  <si>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</si>
  <si>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</si>
  <si>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</si>
  <si>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</si>
  <si>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</si>
  <si>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</si>
  <si>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</si>
  <si>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</si>
  <si>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</si>
  <si>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</si>
  <si>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</si>
  <si>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</si>
  <si>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</si>
  <si>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</si>
  <si>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</si>
  <si>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</si>
  <si>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</si>
  <si>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</si>
  <si>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</si>
  <si>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</si>
  <si>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</si>
  <si>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</si>
  <si>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</si>
  <si>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</si>
  <si>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</si>
  <si>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</si>
  <si>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</si>
  <si>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</si>
  <si>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</si>
  <si>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</si>
  <si>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</si>
  <si>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</si>
  <si>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</si>
  <si>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</si>
  <si>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</si>
  <si>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</si>
  <si>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</si>
  <si>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</si>
  <si>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</si>
  <si>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</si>
  <si>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</si>
  <si>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</si>
  <si>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</si>
  <si>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</si>
  <si>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</si>
  <si>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</si>
  <si>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</si>
  <si>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</si>
  <si>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</si>
  <si>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</si>
  <si>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</si>
  <si>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</si>
  <si>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</si>
  <si>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</si>
  <si>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</si>
  <si>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</si>
  <si>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</si>
  <si>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</si>
  <si>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</si>
  <si>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</si>
  <si>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</si>
  <si>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</si>
  <si>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</si>
  <si>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</si>
  <si>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</si>
  <si>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</si>
  <si>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</si>
  <si>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</si>
  <si>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</si>
  <si>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</si>
  <si>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</si>
  <si>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</si>
  <si>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</si>
  <si>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</si>
  <si>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</si>
  <si>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</si>
  <si>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</si>
  <si>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</si>
  <si>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</si>
  <si>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</si>
  <si>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</si>
  <si>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</si>
  <si>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</si>
  <si>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</si>
  <si>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</si>
  <si>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</si>
  <si>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</si>
  <si>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</si>
  <si>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</si>
  <si>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</si>
  <si>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</si>
  <si>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</si>
  <si>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</si>
  <si>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</si>
  <si>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</si>
  <si>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</si>
  <si>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</si>
  <si>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</si>
  <si>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</si>
  <si>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</si>
  <si>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</si>
  <si>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</si>
  <si>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</si>
  <si>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</si>
  <si>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</si>
  <si>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</si>
  <si>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</si>
  <si>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</si>
  <si>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</si>
  <si>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</si>
  <si>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</si>
  <si>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</si>
  <si>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</si>
  <si>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</si>
  <si>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</si>
  <si>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</si>
  <si>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</si>
  <si>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</si>
  <si>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</si>
  <si>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</si>
  <si>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</si>
  <si>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</si>
  <si>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</si>
  <si>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</si>
  <si>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</si>
  <si>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</si>
  <si>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</si>
  <si>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</si>
  <si>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</si>
  <si>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</si>
  <si>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</si>
  <si>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</si>
  <si>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</si>
  <si>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</si>
  <si>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</si>
  <si>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</si>
  <si>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</si>
  <si>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</si>
  <si>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</si>
  <si>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</si>
  <si>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</si>
  <si>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</si>
  <si>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</si>
  <si>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</si>
  <si>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</si>
  <si>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</si>
  <si>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</si>
  <si>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</si>
  <si>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</si>
  <si>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</si>
  <si>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</si>
  <si>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</si>
  <si>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</si>
  <si>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</si>
  <si>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</si>
  <si>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</si>
  <si>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</si>
  <si>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</si>
  <si>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</si>
  <si>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</si>
  <si>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</si>
  <si>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</si>
  <si>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</si>
  <si>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</si>
  <si>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</si>
  <si>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</si>
  <si>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</si>
  <si>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</si>
  <si>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</si>
  <si>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</si>
  <si>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</si>
  <si>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</si>
  <si>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</si>
  <si>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</si>
  <si>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</si>
  <si>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</si>
  <si>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</si>
  <si>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</si>
  <si>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</si>
  <si>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</si>
  <si>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</si>
  <si>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</si>
  <si>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</si>
  <si>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</si>
  <si>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</si>
  <si>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</si>
  <si>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</si>
  <si>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</si>
  <si>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</si>
  <si>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</si>
  <si>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</si>
  <si>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</si>
  <si>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</si>
  <si>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</si>
  <si>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</si>
  <si>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</si>
  <si>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</si>
  <si>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</si>
  <si>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</si>
  <si>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</si>
  <si>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</si>
  <si>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</si>
  <si>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</si>
  <si>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</si>
  <si>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</si>
  <si>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</si>
  <si>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</si>
  <si>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</si>
  <si>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</si>
  <si>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</si>
  <si>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</si>
  <si>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</si>
  <si>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</si>
  <si>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</si>
  <si>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</si>
  <si>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</si>
  <si>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</si>
  <si>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</si>
  <si>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</si>
  <si>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</si>
  <si>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</si>
  <si>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</si>
  <si>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</si>
  <si>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</si>
  <si>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</si>
  <si>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</si>
  <si>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</si>
  <si>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</si>
  <si>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</si>
  <si>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</si>
  <si>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</si>
  <si>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</si>
  <si>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</si>
  <si>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</si>
  <si>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</si>
  <si>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</si>
  <si>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</si>
  <si>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</si>
  <si>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</si>
  <si>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</si>
  <si>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</si>
  <si>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</si>
  <si>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</si>
  <si>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</si>
  <si>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</si>
  <si>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</si>
  <si>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</si>
  <si>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</si>
  <si>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</si>
  <si>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</si>
  <si>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</si>
  <si>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</si>
  <si>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</si>
  <si>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</si>
  <si>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</si>
  <si>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</si>
  <si>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</si>
  <si>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</si>
  <si>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</si>
  <si>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</si>
  <si>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</si>
  <si>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</si>
  <si>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</si>
  <si>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</si>
  <si>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</si>
  <si>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</si>
  <si>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</si>
  <si>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</si>
  <si>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</si>
  <si>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</si>
  <si>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</si>
  <si>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</si>
  <si>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</si>
  <si>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</si>
  <si>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</si>
  <si>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</si>
  <si>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</si>
  <si>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</si>
  <si>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</si>
  <si>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</si>
  <si>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</si>
  <si>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</si>
  <si>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</si>
  <si>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</si>
  <si>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</si>
  <si>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</si>
  <si>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</si>
  <si>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</si>
  <si>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</si>
  <si>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</si>
  <si>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</si>
  <si>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</si>
  <si>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</si>
  <si>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</si>
  <si>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</si>
  <si>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</si>
  <si>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</si>
  <si>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</si>
  <si>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</si>
  <si>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</si>
  <si>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</si>
  <si>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</si>
  <si>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</si>
  <si>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</si>
  <si>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</si>
  <si>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</si>
  <si>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</si>
  <si>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</si>
  <si>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</si>
  <si>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</si>
  <si>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</si>
  <si>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</si>
  <si>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</si>
  <si>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</si>
  <si>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</si>
  <si>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</si>
  <si>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</si>
  <si>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</si>
  <si>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</si>
  <si>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</si>
  <si>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</si>
  <si>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</si>
  <si>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</si>
  <si>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</si>
  <si>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</si>
  <si>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</si>
  <si>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</si>
  <si>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</si>
  <si>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</si>
  <si>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</si>
  <si>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</si>
  <si>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</si>
  <si>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</si>
  <si>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</si>
  <si>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</si>
  <si>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</si>
  <si>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</si>
  <si>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</si>
  <si>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</si>
  <si>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</si>
  <si>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</si>
  <si>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</si>
  <si>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</si>
  <si>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</si>
  <si>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</si>
  <si>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</si>
  <si>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</si>
  <si>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</si>
  <si>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</si>
  <si>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</si>
  <si>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</si>
  <si>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</si>
  <si>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</si>
  <si>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</si>
  <si>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</si>
  <si>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</si>
  <si>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</si>
  <si>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</si>
  <si>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</si>
  <si>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</si>
  <si>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</si>
  <si>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</si>
  <si>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</si>
  <si>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</si>
  <si>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</si>
  <si>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</si>
  <si>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</si>
  <si>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</si>
  <si>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</si>
  <si>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</si>
  <si>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</si>
  <si>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</si>
  <si>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</si>
  <si>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</si>
  <si>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</si>
  <si>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</si>
  <si>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</si>
  <si>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</si>
  <si>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</si>
  <si>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</si>
  <si>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</si>
  <si>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</si>
  <si>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</si>
  <si>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</si>
  <si>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</si>
  <si>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</si>
  <si>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</si>
  <si>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</si>
  <si>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</si>
  <si>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</si>
  <si>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</si>
  <si>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</si>
  <si>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</si>
  <si>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</si>
  <si>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</si>
  <si>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</si>
  <si>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</si>
  <si>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</si>
  <si>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</si>
  <si>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</si>
  <si>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</si>
  <si>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</si>
  <si>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</si>
  <si>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</si>
  <si>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</si>
  <si>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</si>
  <si>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</si>
  <si>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</si>
  <si>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</si>
  <si>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</si>
  <si>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</si>
  <si>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</si>
  <si>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</si>
  <si>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</si>
  <si>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</si>
  <si>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</si>
  <si>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</si>
  <si>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</si>
  <si>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</si>
  <si>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</si>
  <si>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</si>
  <si>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</si>
  <si>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</si>
  <si>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</si>
  <si>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</si>
  <si>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</si>
  <si>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</si>
  <si>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</si>
  <si>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</si>
  <si>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</si>
  <si>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</si>
  <si>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</si>
  <si>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</si>
  <si>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</si>
  <si>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</si>
  <si>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</si>
  <si>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</si>
  <si>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</si>
  <si>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</si>
  <si>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</si>
  <si>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</si>
  <si>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</si>
  <si>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</si>
  <si>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</si>
  <si>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</si>
  <si>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</si>
  <si>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</si>
  <si>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</si>
  <si>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</si>
  <si>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</si>
  <si>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</si>
  <si>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</si>
  <si>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</si>
  <si>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</si>
  <si>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</si>
  <si>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</si>
  <si>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</si>
  <si>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</si>
  <si>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</si>
  <si>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</si>
  <si>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</si>
  <si>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</si>
  <si>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</si>
  <si>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</si>
  <si>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</si>
  <si>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</si>
  <si>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</si>
  <si>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</si>
  <si>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</si>
  <si>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</si>
  <si>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</si>
  <si>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</si>
  <si>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</si>
  <si>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</si>
  <si>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</si>
  <si>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</si>
  <si>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</si>
  <si>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</si>
  <si>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</si>
  <si>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</si>
  <si>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</si>
  <si>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</si>
  <si>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</si>
  <si>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</si>
  <si>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</si>
  <si>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</si>
  <si>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</si>
  <si>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</si>
  <si>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</si>
  <si>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</si>
  <si>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</si>
  <si>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</si>
  <si>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</si>
  <si>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</si>
  <si>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</si>
  <si>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</si>
  <si>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</si>
  <si>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</si>
  <si>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</si>
  <si>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</si>
  <si>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</si>
  <si>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</si>
  <si>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</si>
  <si>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</si>
  <si>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</si>
  <si>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</si>
  <si>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</si>
  <si>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</si>
  <si>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</si>
  <si>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</si>
  <si>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</si>
  <si>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</si>
  <si>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</si>
  <si>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</si>
  <si>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</si>
  <si>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</si>
  <si>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</si>
  <si>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</si>
  <si>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</si>
  <si>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</si>
  <si>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</si>
  <si>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</si>
  <si>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</si>
  <si>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</si>
  <si>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</si>
  <si>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</si>
  <si>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</si>
  <si>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</si>
  <si>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</si>
  <si>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</si>
  <si>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</si>
  <si>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</si>
  <si>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</si>
  <si>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</si>
  <si>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</si>
  <si>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</si>
  <si>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</si>
  <si>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</si>
  <si>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</si>
  <si>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</si>
  <si>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</si>
  <si>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</si>
  <si>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</si>
  <si>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</si>
  <si>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</si>
  <si>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</si>
  <si>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</si>
  <si>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</si>
  <si>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</si>
  <si>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</si>
  <si>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</si>
  <si>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</si>
  <si>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</si>
  <si>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</si>
  <si>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</si>
  <si>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</si>
  <si>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</si>
  <si>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</si>
  <si>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</si>
  <si>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</si>
  <si>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</si>
  <si>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</si>
  <si>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</si>
  <si>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</si>
  <si>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</si>
  <si>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</si>
  <si>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</si>
  <si>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</si>
  <si>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</si>
  <si>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</si>
  <si>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</si>
  <si>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</si>
  <si>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</si>
  <si>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</si>
  <si>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</si>
  <si>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</si>
  <si>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</si>
  <si>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</si>
  <si>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</si>
  <si>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</si>
  <si>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</si>
  <si>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</si>
  <si>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</si>
  <si>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</si>
  <si>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</si>
  <si>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</si>
  <si>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</si>
  <si>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</si>
  <si>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</si>
  <si>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</si>
  <si>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</si>
  <si>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</si>
  <si>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</si>
  <si>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</si>
  <si>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</si>
  <si>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</si>
  <si>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</si>
  <si>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</si>
  <si>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</si>
  <si>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</si>
  <si>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</si>
  <si>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</si>
  <si>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</si>
  <si>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</si>
  <si>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</si>
  <si>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</si>
  <si>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</si>
  <si>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</si>
  <si>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</si>
  <si>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</si>
  <si>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</si>
  <si>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</si>
  <si>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</si>
  <si>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</si>
  <si>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</si>
  <si>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</si>
  <si>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</si>
  <si>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</si>
  <si>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</si>
  <si>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</si>
  <si>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</si>
  <si>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</si>
  <si>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</si>
  <si>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</si>
  <si>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</si>
  <si>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</si>
  <si>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</si>
  <si>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</si>
  <si>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</si>
  <si>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</si>
  <si>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</si>
  <si>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</si>
  <si>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</si>
  <si>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</si>
  <si>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</si>
  <si>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</si>
  <si>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</si>
  <si>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</si>
  <si>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</si>
  <si>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</si>
  <si>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</si>
  <si>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</si>
  <si>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</si>
  <si>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</si>
  <si>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</si>
  <si>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</si>
  <si>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</si>
  <si>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</si>
  <si>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</si>
  <si>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</si>
  <si>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</si>
  <si>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</si>
  <si>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</si>
  <si>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</si>
  <si>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</si>
  <si>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</si>
  <si>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</si>
  <si>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</si>
  <si>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</si>
  <si>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</si>
  <si>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</si>
  <si>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</si>
  <si>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</si>
  <si>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</si>
  <si>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</si>
  <si>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</si>
  <si>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</si>
  <si>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</si>
  <si>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</si>
  <si>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</si>
  <si>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</si>
  <si>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</si>
  <si>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</si>
  <si>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</si>
  <si>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</si>
  <si>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</si>
  <si>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</si>
  <si>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</si>
  <si>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</si>
  <si>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</si>
  <si>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</si>
  <si>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</si>
  <si>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</si>
  <si>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</si>
  <si>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</si>
  <si>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</si>
  <si>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</si>
  <si>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</si>
  <si>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</si>
  <si>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</si>
  <si>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</si>
  <si>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</si>
  <si>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</si>
  <si>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</si>
  <si>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</si>
  <si>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</si>
  <si>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</si>
  <si>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</si>
  <si>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</si>
  <si>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</si>
  <si>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</si>
  <si>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</si>
  <si>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</si>
  <si>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</si>
  <si>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</si>
  <si>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</si>
  <si>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</si>
  <si>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</si>
  <si>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</si>
  <si>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</si>
  <si>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</si>
  <si>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</si>
  <si>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</si>
  <si>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</si>
  <si>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</si>
  <si>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</si>
  <si>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</si>
  <si>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</si>
  <si>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</si>
  <si>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</si>
  <si>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</si>
  <si>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</si>
  <si>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</si>
  <si>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</si>
  <si>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</si>
  <si>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</si>
  <si>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</si>
  <si>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</si>
  <si>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</si>
  <si>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</si>
  <si>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</si>
  <si>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</si>
  <si>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</si>
  <si>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</si>
  <si>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</si>
  <si>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</si>
  <si>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</si>
  <si>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</si>
  <si>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</si>
  <si>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</si>
  <si>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</si>
  <si>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</si>
  <si>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</si>
  <si>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</si>
  <si>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</si>
  <si>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</si>
  <si>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</si>
  <si>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</si>
  <si>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</si>
  <si>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</si>
  <si>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</si>
  <si>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</si>
  <si>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</si>
  <si>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</si>
  <si>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</si>
  <si>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</si>
  <si>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</si>
  <si>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</si>
  <si>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</si>
  <si>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</si>
  <si>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</si>
  <si>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</si>
  <si>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</si>
  <si>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</si>
  <si>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</si>
  <si>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</si>
  <si>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</si>
  <si>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</si>
  <si>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</si>
  <si>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</si>
  <si>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</si>
  <si>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</si>
  <si>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</si>
  <si>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</si>
  <si>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</si>
  <si>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</si>
  <si>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</si>
  <si>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</si>
  <si>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</si>
  <si>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</si>
  <si>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</si>
  <si>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</si>
  <si>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</si>
  <si>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</si>
  <si>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</si>
  <si>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</si>
  <si>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</si>
  <si>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</si>
  <si>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</si>
  <si>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</si>
  <si>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</si>
  <si>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</si>
  <si>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</si>
  <si>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</si>
  <si>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</si>
  <si>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</si>
  <si>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</si>
  <si>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</si>
  <si>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</si>
  <si>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</si>
  <si>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</si>
  <si>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</si>
  <si>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</si>
  <si>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</si>
  <si>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</si>
  <si>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</si>
  <si>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</si>
  <si>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</si>
  <si>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</si>
  <si>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</si>
  <si>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</si>
  <si>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</si>
  <si>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</si>
  <si>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</si>
  <si>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</si>
  <si>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</si>
  <si>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</si>
  <si>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</si>
  <si>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</si>
  <si>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</si>
  <si>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</si>
  <si>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</si>
  <si>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</si>
  <si>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</si>
  <si>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</si>
  <si>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</si>
  <si>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</si>
  <si>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</si>
  <si>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</si>
  <si>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</si>
  <si>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</si>
  <si>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</si>
  <si>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</si>
  <si>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</si>
  <si>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</si>
  <si>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</si>
  <si>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</si>
  <si>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</si>
  <si>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</si>
  <si>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</si>
  <si>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</si>
  <si>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</si>
  <si>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</si>
  <si>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</si>
  <si>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</si>
  <si>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</si>
  <si>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</si>
  <si>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</si>
  <si>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</si>
  <si>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</si>
  <si>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</si>
  <si>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</si>
  <si>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</si>
  <si>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</si>
  <si>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</si>
  <si>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</si>
  <si>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</si>
  <si>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</si>
  <si>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</si>
  <si>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</si>
  <si>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</si>
  <si>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</si>
  <si>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</si>
  <si>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</si>
  <si>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</si>
  <si>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</si>
  <si>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</si>
  <si>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</si>
  <si>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</si>
  <si>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</si>
  <si>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</si>
  <si>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</si>
  <si>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</si>
  <si>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</si>
  <si>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</si>
  <si>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</si>
  <si>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</si>
  <si>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</si>
  <si>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</si>
  <si>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</si>
  <si>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</si>
  <si>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</si>
  <si>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</si>
  <si>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</si>
  <si>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</si>
  <si>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</si>
  <si>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</si>
  <si>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</si>
  <si>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</si>
  <si>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</si>
  <si>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</si>
  <si>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</si>
  <si>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</si>
  <si>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</si>
  <si>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</si>
  <si>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</si>
  <si>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</si>
  <si>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</si>
  <si>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</si>
  <si>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</si>
  <si>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</si>
  <si>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</si>
  <si>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</si>
  <si>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</si>
  <si>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</si>
  <si>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</si>
  <si>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</si>
  <si>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</si>
  <si>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</si>
  <si>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</si>
  <si>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</si>
  <si>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</si>
  <si>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</si>
  <si>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</si>
  <si>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</si>
  <si>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</si>
  <si>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</si>
  <si>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</si>
  <si>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</si>
  <si>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</si>
  <si>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</si>
  <si>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</si>
  <si>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</si>
  <si>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</si>
  <si>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</si>
  <si>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</si>
  <si>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</si>
  <si>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</si>
  <si>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</si>
  <si>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</si>
  <si>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</si>
  <si>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</si>
  <si>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</si>
  <si>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</si>
  <si>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</si>
  <si>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</si>
  <si>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</si>
  <si>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</si>
  <si>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</si>
  <si>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</si>
  <si>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</si>
  <si>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</si>
  <si>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</si>
  <si>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</si>
  <si>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</si>
  <si>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</si>
  <si>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</si>
  <si>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</si>
  <si>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</si>
  <si>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</si>
  <si>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</si>
  <si>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</si>
  <si>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</si>
  <si>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</si>
  <si>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</si>
  <si>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</si>
  <si>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</si>
  <si>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</si>
  <si>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</si>
  <si>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</si>
  <si>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</si>
  <si>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</si>
  <si>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</si>
  <si>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</si>
  <si>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</si>
  <si>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</si>
  <si>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</si>
  <si>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</si>
  <si>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</si>
  <si>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</si>
  <si>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</si>
  <si>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</si>
  <si>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</si>
  <si>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</si>
  <si>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</si>
  <si>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</si>
  <si>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</si>
  <si>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</si>
  <si>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</si>
  <si>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</si>
  <si>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</si>
  <si>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</si>
  <si>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</si>
  <si>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</si>
  <si>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</si>
  <si>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</si>
  <si>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</si>
  <si>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</si>
  <si>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</si>
  <si>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</si>
  <si>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</si>
  <si>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</si>
  <si>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</si>
  <si>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</si>
  <si>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</si>
  <si>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</si>
  <si>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</si>
  <si>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</si>
  <si>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</si>
  <si>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</si>
  <si>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</si>
  <si>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</si>
  <si>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</si>
  <si>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</si>
  <si>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</si>
  <si>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</si>
  <si>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</si>
  <si>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</si>
  <si>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</si>
  <si>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</si>
  <si>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</si>
  <si>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</si>
  <si>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</si>
  <si>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</si>
  <si>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</si>
  <si>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</si>
  <si>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</si>
  <si>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</si>
  <si>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</si>
  <si>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</si>
  <si>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</si>
  <si>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</si>
  <si>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</si>
  <si>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</si>
  <si>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</si>
  <si>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</si>
  <si>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</si>
  <si>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</si>
  <si>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</si>
  <si>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</si>
  <si>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</si>
  <si>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</si>
  <si>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</si>
  <si>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</si>
  <si>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</si>
  <si>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</si>
  <si>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</si>
  <si>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</si>
  <si>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</si>
  <si>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</si>
  <si>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</si>
  <si>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</si>
  <si>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</si>
  <si>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</si>
  <si>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</si>
  <si>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</si>
  <si>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</si>
  <si>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</si>
  <si>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</si>
  <si>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</si>
  <si>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</si>
  <si>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</si>
  <si>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</si>
  <si>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</si>
  <si>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</si>
  <si>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</si>
  <si>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</si>
  <si>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</si>
  <si>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</si>
  <si>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</si>
  <si>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</si>
  <si>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</si>
  <si>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</si>
  <si>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</si>
  <si>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</si>
  <si>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</si>
  <si>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</si>
  <si>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</si>
  <si>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</si>
  <si>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</si>
  <si>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</si>
  <si>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</si>
  <si>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</si>
  <si>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</si>
  <si>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</si>
  <si>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</si>
  <si>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</si>
  <si>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</si>
  <si>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</si>
  <si>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</si>
  <si>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</si>
  <si>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</si>
  <si>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</si>
  <si>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</si>
  <si>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</si>
  <si>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</si>
  <si>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</si>
  <si>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</si>
  <si>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</si>
  <si>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</si>
  <si>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</si>
  <si>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</si>
  <si>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</si>
  <si>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</si>
  <si>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</si>
  <si>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</si>
  <si>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</si>
  <si>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</si>
  <si>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</si>
  <si>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</si>
  <si>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</si>
  <si>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</si>
  <si>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</si>
  <si>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</si>
  <si>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</si>
  <si>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</si>
  <si>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</si>
  <si>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</si>
  <si>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</si>
  <si>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</si>
  <si>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</si>
  <si>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</si>
  <si>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</si>
  <si>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</si>
  <si>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</si>
  <si>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</si>
  <si>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</si>
  <si>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</si>
  <si>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</si>
  <si>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</si>
  <si>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</si>
  <si>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</si>
  <si>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</si>
  <si>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</si>
  <si>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</si>
  <si>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</si>
  <si>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</si>
  <si>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</si>
  <si>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</si>
  <si>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</si>
  <si>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</si>
  <si>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</si>
  <si>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</si>
  <si>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</si>
  <si>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</si>
  <si>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</si>
  <si>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</si>
  <si>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</si>
  <si>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</si>
  <si>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</si>
  <si>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</si>
  <si>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</si>
  <si>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</si>
  <si>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</si>
  <si>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</si>
  <si>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</si>
  <si>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</si>
  <si>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</si>
  <si>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</si>
  <si>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</si>
  <si>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</si>
  <si>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</si>
  <si>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</si>
  <si>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</si>
  <si>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</si>
  <si>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</si>
  <si>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</si>
  <si>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</si>
  <si>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</si>
  <si>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</si>
  <si>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</si>
  <si>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</si>
  <si>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</si>
  <si>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</si>
  <si>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</si>
  <si>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</si>
  <si>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</si>
  <si>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</si>
  <si>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</si>
  <si>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</si>
  <si>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</si>
  <si>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</si>
  <si>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</si>
  <si>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</si>
  <si>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</si>
  <si>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</si>
  <si>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</si>
  <si>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</si>
  <si>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</si>
  <si>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</si>
  <si>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</si>
  <si>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</si>
  <si>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</si>
  <si>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</si>
  <si>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</si>
  <si>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</si>
  <si>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</si>
  <si>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</si>
  <si>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</si>
  <si>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</si>
  <si>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</si>
  <si>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</si>
  <si>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</si>
  <si>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</si>
  <si>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</si>
  <si>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</si>
  <si>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</si>
  <si>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</si>
  <si>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</si>
  <si>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</si>
  <si>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</si>
  <si>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</si>
  <si>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</si>
  <si>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</si>
  <si>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</si>
  <si>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</si>
  <si>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</si>
  <si>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</si>
  <si>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</si>
  <si>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</si>
  <si>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</si>
  <si>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</si>
  <si>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</si>
  <si>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</si>
  <si>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</si>
  <si>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</si>
  <si>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</si>
  <si>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</si>
  <si>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</si>
  <si>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</si>
  <si>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</si>
  <si>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</si>
  <si>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</si>
  <si>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</si>
  <si>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</si>
  <si>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</si>
  <si>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</si>
  <si>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</si>
  <si>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</si>
  <si>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</si>
  <si>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</si>
  <si>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</si>
  <si>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</si>
  <si>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</si>
  <si>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</si>
  <si>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</si>
  <si>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</si>
  <si>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</si>
  <si>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</si>
  <si>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</si>
  <si>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</si>
  <si>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</si>
  <si>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</si>
  <si>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</si>
  <si>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</si>
  <si>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</si>
  <si>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</si>
  <si>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</si>
  <si>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</si>
  <si>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</si>
  <si>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</si>
  <si>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</si>
  <si>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</si>
  <si>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</si>
  <si>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</si>
  <si>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</si>
  <si>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</si>
  <si>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</si>
  <si>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</si>
  <si>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</si>
  <si>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</si>
  <si>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</si>
  <si>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</si>
  <si>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</si>
  <si>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</si>
  <si>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</si>
  <si>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</si>
  <si>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</si>
  <si>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</si>
  <si>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</si>
  <si>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</si>
  <si>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</si>
  <si>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</si>
  <si>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</si>
  <si>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</si>
  <si>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</si>
  <si>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</si>
  <si>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</si>
  <si>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</si>
  <si>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</si>
  <si>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</si>
  <si>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</si>
  <si>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</si>
  <si>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</si>
  <si>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</si>
  <si>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</si>
  <si>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</si>
  <si>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</si>
  <si>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</si>
  <si>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</si>
  <si>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</si>
  <si>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</si>
  <si>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</si>
  <si>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</si>
  <si>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</si>
  <si>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</si>
  <si>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</si>
  <si>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</si>
  <si>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</si>
  <si>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</si>
  <si>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</si>
  <si>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</si>
  <si>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</si>
  <si>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</si>
  <si>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</si>
  <si>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</si>
  <si>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</si>
  <si>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</si>
  <si>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</si>
  <si>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</si>
  <si>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</si>
  <si>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</si>
  <si>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</si>
  <si>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</si>
  <si>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</si>
  <si>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</si>
  <si>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</si>
  <si>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</si>
  <si>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</si>
  <si>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</si>
  <si>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</si>
  <si>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</si>
  <si>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</si>
  <si>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</si>
  <si>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</si>
  <si>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</si>
  <si>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</si>
  <si>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</si>
  <si>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</si>
  <si>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</si>
  <si>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</si>
  <si>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</si>
  <si>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</si>
  <si>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</si>
  <si>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</si>
  <si>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</si>
  <si>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</si>
  <si>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</si>
  <si>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</si>
  <si>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</si>
  <si>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</si>
  <si>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</si>
  <si>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</si>
  <si>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</si>
  <si>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</si>
  <si>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</si>
  <si>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</si>
  <si>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</si>
  <si>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</si>
  <si>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</si>
  <si>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</si>
  <si>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</si>
  <si>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</si>
  <si>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</si>
  <si>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</si>
  <si>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</si>
  <si>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</si>
  <si>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</si>
  <si>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</si>
  <si>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</si>
  <si>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</si>
  <si>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</si>
  <si>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</si>
  <si>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</si>
  <si>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</si>
  <si>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</si>
  <si>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</si>
  <si>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</si>
  <si>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</si>
  <si>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</si>
  <si>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</si>
  <si>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</si>
  <si>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</si>
  <si>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</si>
  <si>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</si>
  <si>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</si>
  <si>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</si>
  <si>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</si>
  <si>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</si>
  <si>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</si>
  <si>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</si>
  <si>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</si>
  <si>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</si>
  <si>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</si>
  <si>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</si>
  <si>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</si>
  <si>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</si>
  <si>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</si>
  <si>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</si>
  <si>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</si>
  <si>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</si>
  <si>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</si>
  <si>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</si>
  <si>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</si>
  <si>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</si>
  <si>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</si>
  <si>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</si>
  <si>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</si>
  <si>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</si>
  <si>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</si>
  <si>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</si>
  <si>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</si>
  <si>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</si>
  <si>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</si>
  <si>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</si>
  <si>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</si>
  <si>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</si>
  <si>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</si>
  <si>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</si>
  <si>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</si>
  <si>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</si>
  <si>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</si>
  <si>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</si>
  <si>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</si>
  <si>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</si>
  <si>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</si>
  <si>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</si>
  <si>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</si>
  <si>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</si>
  <si>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</si>
  <si>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</si>
  <si>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</si>
  <si>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</si>
  <si>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</si>
  <si>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</si>
  <si>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</si>
  <si>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</si>
  <si>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</si>
  <si>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</si>
  <si>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</si>
  <si>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</si>
  <si>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</si>
  <si>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</si>
  <si>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</si>
  <si>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</si>
  <si>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</si>
  <si>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</si>
  <si>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</si>
  <si>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</si>
  <si>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</si>
  <si>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</si>
  <si>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</si>
  <si>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</si>
  <si>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</si>
  <si>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</si>
  <si>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</si>
  <si>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</si>
  <si>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</si>
  <si>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</si>
  <si>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</si>
  <si>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</si>
  <si>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</si>
  <si>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</si>
  <si>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</si>
  <si>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</si>
  <si>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</si>
  <si>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</si>
  <si>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</si>
  <si>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</si>
  <si>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</si>
  <si>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</si>
  <si>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</si>
  <si>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</si>
  <si>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</si>
  <si>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</si>
  <si>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</si>
  <si>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</si>
  <si>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</si>
  <si>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</si>
  <si>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</si>
  <si>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</si>
  <si>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</si>
  <si>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</si>
  <si>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</si>
  <si>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</si>
  <si>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</si>
  <si>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</si>
  <si>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</si>
  <si>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</si>
  <si>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</si>
  <si>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</si>
  <si>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</si>
  <si>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</si>
  <si>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</si>
  <si>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</si>
  <si>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</si>
  <si>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</si>
  <si>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</si>
  <si>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</si>
  <si>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</si>
  <si>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</si>
  <si>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</si>
  <si>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</si>
  <si>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</si>
  <si>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</si>
  <si>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</si>
  <si>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</si>
  <si>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</si>
  <si>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</si>
  <si>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</si>
  <si>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</si>
  <si>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</si>
  <si>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</si>
  <si>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</si>
  <si>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</si>
  <si>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</si>
  <si>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</si>
  <si>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</si>
  <si>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</si>
  <si>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</si>
  <si>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</si>
  <si>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</si>
  <si>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</si>
  <si>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</si>
  <si>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</si>
  <si>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</si>
  <si>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</si>
  <si>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</si>
  <si>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</si>
  <si>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</si>
  <si>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</si>
  <si>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</si>
  <si>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</si>
  <si>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</si>
  <si>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</si>
  <si>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</si>
  <si>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</si>
  <si>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</si>
  <si>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</si>
  <si>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</si>
  <si>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</si>
  <si>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</si>
  <si>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</si>
  <si>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</si>
  <si>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</si>
  <si>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</si>
  <si>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</si>
  <si>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</si>
  <si>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</si>
  <si>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</si>
  <si>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</si>
  <si>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</si>
  <si>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</si>
  <si>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</si>
  <si>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</si>
  <si>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</si>
  <si>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</si>
  <si>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</si>
  <si>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</si>
  <si>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</si>
  <si>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</si>
  <si>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</si>
  <si>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</si>
  <si>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</si>
  <si>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</si>
  <si>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</si>
  <si>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</si>
  <si>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</si>
  <si>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</si>
  <si>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</si>
  <si>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</si>
  <si>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</si>
  <si>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</si>
  <si>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</si>
  <si>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</si>
  <si>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</si>
  <si>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</si>
  <si>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</si>
  <si>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</si>
  <si>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</si>
  <si>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</si>
  <si>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</si>
  <si>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</si>
  <si>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</si>
  <si>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</si>
  <si>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</si>
  <si>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</si>
  <si>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</si>
  <si>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</si>
  <si>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</si>
  <si>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</si>
  <si>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</si>
  <si>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</si>
  <si>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</si>
  <si>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</si>
  <si>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</si>
  <si>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</si>
  <si>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</si>
  <si>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</si>
  <si>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</si>
  <si>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</si>
  <si>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</si>
  <si>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</si>
  <si>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</si>
  <si>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</si>
  <si>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</si>
  <si>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</si>
  <si>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</si>
  <si>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</si>
  <si>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</si>
  <si>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</si>
  <si>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</si>
  <si>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</si>
  <si>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</si>
  <si>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</si>
  <si>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</si>
  <si>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</si>
  <si>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</si>
  <si>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</si>
  <si>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</si>
  <si>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</si>
  <si>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</si>
  <si>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</si>
  <si>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</si>
  <si>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</si>
  <si>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</si>
  <si>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</si>
  <si>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</si>
  <si>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</si>
  <si>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</si>
  <si>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</si>
  <si>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</si>
  <si>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</si>
  <si>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</si>
  <si>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</si>
  <si>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</si>
  <si>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</si>
  <si>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</si>
  <si>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</si>
  <si>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</si>
  <si>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</si>
  <si>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</si>
  <si>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</si>
  <si>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</si>
  <si>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</si>
  <si>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</si>
  <si>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</si>
  <si>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</si>
  <si>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</si>
  <si>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</si>
  <si>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</si>
  <si>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</si>
  <si>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</si>
  <si>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</si>
  <si>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</si>
  <si>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</si>
  <si>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</si>
  <si>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</si>
  <si>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</si>
  <si>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</si>
  <si>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</si>
  <si>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</si>
  <si>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</si>
  <si>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</si>
  <si>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</si>
  <si>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</si>
  <si>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</si>
  <si>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</si>
  <si>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</si>
  <si>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</si>
  <si>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</si>
  <si>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</si>
  <si>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</si>
  <si>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</si>
  <si>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</si>
  <si>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</si>
  <si>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</si>
  <si>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</si>
  <si>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</si>
  <si>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</si>
  <si>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</si>
  <si>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</si>
  <si>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</si>
  <si>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</si>
  <si>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</si>
  <si>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</si>
  <si>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</si>
  <si>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</si>
  <si>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</si>
  <si>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</si>
  <si>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</si>
  <si>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</si>
  <si>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</si>
  <si>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</si>
  <si>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</si>
  <si>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</si>
  <si>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</si>
  <si>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</si>
  <si>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</si>
  <si>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</si>
  <si>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</si>
  <si>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</si>
  <si>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</si>
  <si>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</si>
  <si>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</si>
  <si>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</si>
  <si>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</si>
  <si>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</si>
  <si>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</si>
  <si>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</si>
  <si>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</si>
  <si>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</si>
  <si>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</si>
  <si>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</si>
  <si>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</si>
  <si>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</si>
  <si>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</si>
  <si>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</si>
  <si>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</si>
  <si>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</si>
  <si>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</si>
  <si>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</si>
  <si>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</si>
  <si>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</si>
  <si>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</si>
  <si>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</si>
  <si>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</si>
  <si>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</si>
  <si>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</si>
  <si>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</si>
  <si>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</si>
  <si>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</si>
  <si>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</si>
  <si>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</si>
  <si>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</si>
  <si>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</si>
  <si>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</si>
  <si>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</si>
  <si>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</si>
  <si>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</si>
  <si>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</si>
  <si>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</si>
  <si>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</si>
  <si>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</si>
  <si>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</si>
  <si>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</si>
  <si>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</si>
  <si>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</si>
  <si>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</si>
  <si>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</si>
  <si>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</si>
  <si>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</si>
  <si>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</si>
  <si>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</si>
  <si>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</si>
  <si>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</si>
  <si>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</si>
  <si>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</si>
  <si>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</si>
  <si>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</si>
  <si>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</si>
  <si>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</si>
  <si>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</si>
  <si>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</si>
  <si>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</si>
  <si>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</si>
  <si>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</si>
  <si>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</si>
  <si>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</si>
  <si>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</si>
  <si>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</si>
  <si>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</si>
  <si>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</si>
  <si>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</si>
  <si>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</si>
  <si>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</si>
  <si>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</si>
  <si>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</si>
  <si>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</si>
  <si>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</si>
  <si>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</si>
  <si>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</si>
  <si>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</si>
  <si>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</si>
  <si>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</si>
  <si>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</si>
  <si>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</si>
  <si>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</si>
  <si>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</si>
  <si>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</si>
  <si>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</si>
  <si>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</si>
  <si>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</si>
  <si>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</si>
  <si>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</si>
  <si>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</si>
  <si>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</si>
  <si>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</si>
  <si>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</si>
  <si>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</si>
  <si>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</si>
  <si>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</si>
  <si>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</si>
  <si>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</si>
  <si>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</si>
  <si>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</si>
  <si>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</si>
  <si>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</si>
  <si>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</si>
  <si>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</si>
  <si>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</si>
  <si>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</si>
  <si>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</si>
  <si>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</si>
  <si>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</si>
  <si>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</si>
  <si>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</si>
  <si>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</si>
  <si>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</si>
  <si>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</si>
  <si>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</si>
  <si>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</si>
  <si>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</si>
  <si>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</si>
  <si>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</si>
  <si>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</si>
  <si>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</si>
  <si>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</si>
  <si>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</si>
  <si>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</si>
  <si>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</si>
  <si>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</si>
  <si>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</si>
  <si>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</si>
  <si>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</si>
  <si>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</si>
  <si>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</si>
  <si>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</si>
  <si>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</si>
  <si>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</si>
  <si>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</si>
  <si>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</si>
  <si>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</si>
  <si>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</si>
  <si>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</si>
  <si>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</si>
  <si>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</si>
  <si>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</si>
  <si>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</si>
  <si>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</si>
  <si>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</si>
  <si>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</si>
  <si>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</si>
  <si>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</si>
  <si>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</si>
  <si>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</si>
  <si>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</si>
  <si>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</si>
  <si>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</si>
  <si>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</si>
  <si>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</si>
  <si>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</si>
  <si>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</si>
  <si>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</si>
  <si>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</si>
  <si>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</si>
  <si>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</si>
  <si>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</si>
  <si>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</si>
  <si>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</si>
  <si>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</si>
  <si>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</si>
  <si>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</si>
  <si>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</si>
  <si>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</si>
  <si>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</si>
  <si>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</si>
  <si>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</si>
  <si>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</si>
  <si>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</si>
  <si>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</si>
  <si>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</si>
  <si>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</si>
  <si>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</si>
  <si>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</si>
  <si>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</si>
  <si>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</si>
  <si>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</si>
  <si>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</si>
  <si>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</si>
  <si>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</si>
  <si>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</si>
  <si>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</si>
  <si>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</si>
  <si>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</si>
  <si>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</si>
  <si>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</si>
  <si>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</si>
  <si>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</si>
  <si>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</si>
  <si>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</si>
  <si>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</si>
  <si>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</si>
  <si>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</si>
  <si>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</si>
  <si>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</si>
  <si>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</si>
  <si>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</si>
  <si>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</si>
  <si>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</si>
  <si>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</si>
  <si>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</si>
  <si>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</si>
  <si>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</si>
  <si>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</si>
  <si>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</si>
  <si>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</si>
  <si>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</si>
  <si>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</si>
  <si>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</si>
  <si>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</si>
  <si>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</si>
  <si>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</si>
  <si>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</si>
  <si>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</si>
  <si>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</si>
  <si>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</si>
  <si>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</si>
  <si>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</si>
  <si>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</si>
  <si>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</si>
  <si>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</si>
  <si>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</si>
  <si>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</si>
  <si>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</si>
  <si>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</si>
  <si>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</si>
  <si>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</si>
  <si>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</si>
  <si>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</si>
  <si>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</si>
  <si>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</si>
  <si>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</si>
  <si>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</si>
  <si>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</si>
  <si>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</si>
  <si>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</si>
  <si>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</si>
  <si>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</si>
  <si>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</si>
  <si>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</si>
  <si>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</si>
  <si>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</si>
  <si>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</si>
  <si>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</si>
  <si>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</si>
  <si>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</si>
  <si>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</si>
  <si>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</si>
  <si>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</si>
  <si>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</si>
  <si>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</si>
  <si>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</si>
  <si>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</si>
  <si>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</si>
  <si>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</si>
  <si>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</si>
  <si>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</si>
  <si>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</si>
  <si>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</si>
  <si>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</si>
  <si>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</si>
  <si>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</si>
  <si>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</si>
  <si>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</si>
  <si>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</si>
  <si>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</si>
  <si>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</si>
  <si>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</si>
  <si>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</si>
  <si>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</si>
  <si>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</si>
  <si>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</si>
  <si>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</si>
  <si>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</si>
  <si>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</si>
  <si>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</si>
  <si>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</si>
  <si>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</si>
  <si>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</si>
  <si>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</si>
  <si>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</si>
  <si>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</si>
  <si>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</si>
  <si>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</si>
  <si>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</si>
  <si>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</si>
  <si>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</si>
  <si>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</si>
  <si>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</si>
  <si>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</si>
  <si>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</si>
  <si>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</si>
  <si>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</si>
  <si>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</si>
  <si>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</si>
  <si>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</si>
  <si>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</si>
  <si>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</si>
  <si>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</si>
  <si>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</si>
  <si>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</si>
  <si>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</si>
  <si>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</si>
  <si>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</si>
  <si>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</si>
  <si>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</si>
  <si>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</si>
  <si>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</si>
  <si>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</si>
  <si>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</si>
  <si>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</si>
  <si>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</si>
  <si>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</si>
  <si>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</si>
  <si>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</si>
  <si>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</si>
  <si>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</si>
  <si>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</si>
  <si>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</si>
  <si>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</si>
  <si>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</si>
  <si>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</si>
  <si>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</si>
  <si>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</si>
  <si>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</si>
  <si>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</si>
  <si>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</si>
  <si>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</si>
  <si>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</si>
  <si>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</si>
  <si>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</si>
  <si>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</si>
  <si>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</si>
  <si>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</si>
  <si>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</si>
  <si>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</si>
  <si>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</si>
  <si>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</si>
  <si>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</si>
  <si>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</si>
  <si>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</si>
  <si>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</si>
  <si>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</si>
  <si>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</si>
  <si>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</si>
  <si>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</si>
  <si>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</si>
  <si>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</si>
  <si>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</si>
  <si>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</si>
  <si>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</si>
  <si>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</si>
  <si>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</si>
  <si>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</si>
  <si>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</si>
  <si>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</si>
  <si>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</si>
  <si>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</si>
  <si>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</si>
  <si>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</si>
  <si>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</si>
  <si>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</si>
  <si>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</si>
  <si>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</si>
  <si>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</si>
  <si>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</si>
  <si>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</si>
  <si>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</si>
  <si>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</si>
  <si>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</si>
  <si>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</si>
  <si>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</si>
  <si>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</si>
  <si>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</si>
  <si>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</si>
  <si>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</si>
  <si>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</si>
  <si>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</si>
  <si>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</si>
  <si>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</si>
  <si>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</si>
  <si>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</si>
  <si>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</si>
  <si>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</si>
  <si>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</si>
  <si>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</si>
  <si>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</si>
  <si>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</si>
  <si>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</si>
  <si>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</si>
  <si>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</si>
  <si>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</si>
  <si>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</si>
  <si>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</si>
  <si>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</si>
  <si>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</si>
  <si>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</si>
  <si>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</si>
  <si>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</si>
  <si>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</si>
  <si>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</si>
  <si>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</si>
  <si>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</si>
  <si>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</si>
  <si>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</si>
  <si>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</si>
  <si>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</si>
  <si>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</si>
  <si>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</si>
  <si>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</si>
  <si>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</si>
  <si>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</si>
  <si>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</si>
  <si>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</si>
  <si>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</si>
  <si>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</si>
  <si>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</si>
  <si>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</si>
  <si>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</si>
  <si>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</si>
  <si>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</si>
  <si>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</si>
  <si>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</si>
  <si>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</si>
  <si>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</si>
  <si>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</si>
  <si>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</si>
  <si>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</si>
  <si>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</si>
  <si>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</si>
  <si>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</si>
  <si>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</si>
  <si>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</si>
  <si>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</si>
  <si>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</si>
  <si>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</si>
  <si>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</si>
  <si>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</si>
  <si>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</si>
  <si>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</si>
  <si>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</si>
  <si>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</si>
  <si>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</si>
  <si>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</si>
  <si>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</si>
  <si>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</si>
  <si>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</si>
  <si>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</si>
  <si>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</si>
  <si>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</si>
  <si>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</si>
  <si>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</si>
  <si>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</si>
  <si>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</si>
  <si>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</si>
  <si>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</si>
  <si>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</si>
  <si>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</si>
  <si>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</si>
  <si>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</si>
  <si>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</si>
  <si>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</si>
  <si>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</si>
  <si>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</si>
  <si>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</si>
  <si>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</si>
  <si>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</si>
  <si>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</si>
  <si>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</si>
  <si>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</si>
  <si>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</si>
  <si>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</si>
  <si>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</si>
  <si>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</si>
  <si>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</si>
  <si>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</si>
  <si>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</si>
  <si>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</si>
  <si>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</si>
  <si>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</si>
  <si>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</si>
  <si>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</si>
  <si>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</si>
  <si>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</si>
  <si>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</si>
  <si>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</si>
  <si>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</si>
  <si>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</si>
  <si>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</si>
  <si>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</si>
  <si>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</si>
  <si>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</si>
  <si>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</si>
  <si>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</si>
  <si>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</si>
  <si>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</si>
  <si>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</si>
  <si>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</si>
  <si>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</si>
  <si>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</si>
  <si>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</si>
  <si>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</si>
  <si>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</si>
  <si>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</si>
  <si>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</si>
  <si>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</si>
  <si>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</si>
  <si>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</si>
  <si>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</si>
  <si>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</si>
  <si>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</si>
  <si>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</si>
  <si>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</si>
  <si>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</si>
  <si>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</si>
  <si>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</si>
  <si>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</si>
  <si>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</si>
  <si>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</si>
  <si>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</si>
  <si>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</si>
  <si>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</si>
  <si>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</si>
  <si>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</si>
  <si>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</si>
  <si>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</si>
  <si>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</si>
  <si>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</si>
  <si>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</si>
  <si>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</si>
  <si>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</si>
  <si>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</si>
  <si>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</si>
  <si>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</si>
  <si>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</si>
  <si>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</si>
  <si>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</si>
  <si>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</si>
  <si>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</si>
  <si>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</si>
  <si>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</si>
  <si>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</si>
  <si>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</si>
  <si>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</si>
  <si>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</si>
  <si>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</si>
  <si>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</si>
  <si>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</si>
  <si>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</si>
  <si>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</si>
  <si>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</si>
  <si>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</si>
  <si>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</si>
  <si>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</si>
  <si>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</si>
  <si>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</si>
  <si>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</si>
  <si>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</si>
  <si>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</si>
  <si>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</si>
  <si>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</si>
  <si>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</si>
  <si>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</si>
  <si>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</si>
  <si>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</si>
  <si>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</si>
  <si>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</si>
  <si>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</si>
  <si>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</si>
  <si>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</si>
  <si>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</si>
  <si>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</si>
  <si>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</si>
  <si>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</si>
  <si>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</si>
  <si>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</si>
  <si>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</si>
  <si>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</si>
  <si>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</si>
  <si>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</si>
  <si>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</si>
  <si>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</si>
  <si>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</si>
  <si>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</si>
  <si>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</si>
  <si>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</si>
  <si>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</si>
  <si>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</si>
  <si>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</si>
  <si>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</si>
  <si>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</si>
  <si>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</si>
  <si>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</si>
  <si>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</si>
  <si>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</si>
  <si>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</si>
  <si>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</si>
  <si>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</si>
  <si>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</si>
  <si>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</si>
  <si>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</si>
  <si>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</si>
  <si>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</si>
  <si>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</si>
  <si>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</si>
  <si>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</si>
  <si>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</si>
  <si>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</si>
  <si>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</si>
  <si>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</si>
  <si>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</si>
  <si>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</si>
  <si>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</si>
  <si>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</si>
  <si>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</si>
  <si>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</si>
  <si>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</si>
  <si>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</si>
  <si>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</si>
  <si>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</si>
  <si>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</si>
  <si>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</si>
  <si>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</si>
  <si>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</si>
  <si>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</si>
  <si>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</si>
  <si>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</si>
  <si>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</si>
  <si>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</si>
  <si>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</si>
  <si>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</si>
  <si>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</si>
  <si>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</si>
  <si>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</si>
  <si>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</si>
  <si>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</si>
  <si>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</si>
  <si>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</si>
  <si>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</si>
  <si>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</si>
  <si>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</si>
  <si>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</si>
  <si>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</si>
  <si>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</si>
  <si>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</si>
  <si>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</si>
  <si>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</si>
  <si>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</si>
  <si>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</si>
  <si>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</si>
  <si>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</si>
  <si>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</si>
  <si>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</si>
  <si>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</si>
  <si>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</si>
  <si>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</si>
  <si>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</si>
  <si>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</si>
  <si>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</si>
  <si>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</si>
  <si>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</si>
  <si>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</si>
  <si>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</si>
  <si>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</si>
  <si>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</si>
  <si>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</si>
  <si>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</si>
  <si>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</si>
  <si>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</si>
  <si>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</si>
  <si>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</si>
  <si>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</si>
  <si>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</si>
  <si>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</si>
  <si>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</si>
  <si>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</si>
  <si>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</si>
  <si>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</si>
  <si>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</si>
  <si>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</si>
  <si>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</si>
  <si>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</si>
  <si>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</si>
  <si>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</si>
  <si>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</si>
  <si>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</si>
  <si>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</si>
  <si>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</si>
  <si>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</si>
  <si>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</si>
  <si>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</si>
  <si>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</si>
  <si>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</si>
  <si>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</si>
  <si>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</si>
  <si>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</si>
  <si>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</si>
  <si>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</si>
  <si>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</si>
  <si>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</si>
  <si>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</si>
  <si>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</si>
  <si>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</si>
  <si>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</si>
  <si>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</si>
  <si>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</si>
  <si>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</si>
  <si>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</si>
  <si>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</si>
  <si>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</si>
  <si>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</si>
  <si>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</si>
  <si>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</si>
  <si>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</si>
  <si>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</si>
  <si>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</si>
  <si>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</si>
  <si>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</si>
  <si>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</si>
  <si>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</si>
  <si>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</si>
  <si>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</si>
  <si>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</si>
  <si>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</si>
  <si>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</si>
  <si>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</si>
  <si>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</si>
  <si>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</si>
  <si>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</si>
  <si>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</si>
  <si>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</si>
  <si>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</si>
  <si>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</si>
  <si>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</si>
  <si>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</si>
  <si>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</si>
  <si>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</si>
  <si>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</si>
  <si>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</si>
  <si>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</si>
  <si>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</si>
  <si>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</si>
  <si>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</si>
  <si>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</si>
  <si>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</si>
  <si>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</si>
  <si>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</si>
  <si>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</si>
  <si>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</si>
  <si>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</si>
  <si>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</si>
  <si>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</si>
  <si>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</si>
  <si>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</si>
  <si>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</si>
  <si>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</si>
  <si>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</si>
  <si>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</si>
  <si>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</si>
  <si>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</si>
  <si>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</si>
  <si>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</si>
  <si>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</si>
  <si>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</si>
  <si>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</si>
  <si>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</si>
  <si>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</si>
  <si>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</si>
  <si>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</si>
  <si>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</si>
  <si>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</si>
  <si>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</si>
  <si>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</si>
  <si>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</si>
  <si>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</si>
  <si>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</si>
  <si>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</si>
  <si>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</si>
  <si>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</si>
  <si>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</si>
  <si>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</si>
  <si>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</si>
  <si>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</si>
  <si>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</si>
  <si>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</si>
  <si>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</si>
  <si>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</si>
  <si>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</si>
  <si>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</si>
  <si>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</si>
  <si>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</si>
  <si>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</si>
  <si>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</si>
  <si>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</si>
  <si>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</si>
  <si>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</si>
  <si>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</si>
  <si>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</si>
  <si>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</si>
  <si>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</si>
  <si>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</si>
  <si>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</si>
  <si>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</si>
  <si>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</si>
  <si>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</si>
  <si>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</si>
  <si>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</si>
  <si>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</si>
  <si>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</si>
  <si>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</si>
  <si>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</si>
  <si>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</si>
  <si>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</si>
  <si>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</si>
  <si>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</si>
  <si>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</si>
  <si>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</si>
  <si>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</si>
  <si>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</si>
  <si>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</si>
  <si>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</si>
  <si>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</si>
  <si>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</si>
  <si>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</si>
  <si>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</si>
  <si>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</si>
  <si>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</si>
  <si>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</si>
  <si>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</si>
  <si>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</si>
  <si>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</si>
  <si>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</si>
  <si>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</si>
  <si>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</si>
  <si>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</si>
  <si>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</si>
  <si>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</si>
  <si>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</si>
  <si>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</si>
  <si>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</si>
  <si>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</si>
  <si>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</si>
  <si>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</si>
  <si>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</si>
  <si>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</si>
  <si>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</si>
  <si>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</si>
  <si>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</si>
  <si>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</si>
  <si>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</si>
  <si>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</si>
  <si>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</si>
  <si>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</si>
  <si>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</si>
  <si>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</si>
  <si>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</si>
  <si>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</si>
  <si>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</si>
  <si>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</si>
  <si>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</si>
  <si>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</si>
  <si>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</si>
  <si>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</si>
  <si>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</si>
  <si>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</si>
  <si>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</si>
  <si>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</si>
  <si>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</si>
  <si>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</si>
  <si>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</si>
  <si>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</si>
  <si>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</si>
  <si>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</si>
  <si>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</si>
  <si>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</si>
  <si>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</si>
  <si>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</si>
  <si>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</si>
  <si>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</si>
  <si>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</si>
  <si>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</si>
  <si>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</si>
  <si>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</si>
  <si>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</si>
  <si>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</si>
  <si>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</si>
  <si>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</si>
  <si>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</si>
  <si>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</si>
  <si>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</si>
  <si>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</si>
  <si>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</si>
  <si>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</si>
  <si>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</si>
  <si>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</si>
  <si>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</si>
  <si>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</si>
  <si>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</si>
  <si>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</si>
  <si>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</si>
  <si>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</si>
  <si>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</si>
  <si>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</si>
  <si>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</si>
  <si>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</si>
  <si>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</si>
  <si>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</si>
  <si>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</si>
  <si>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</si>
  <si>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</si>
  <si>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</si>
  <si>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</si>
  <si>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</si>
  <si>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</si>
  <si>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</si>
  <si>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</si>
  <si>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</si>
  <si>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</si>
  <si>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</si>
  <si>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</si>
  <si>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</si>
  <si>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</si>
  <si>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</si>
  <si>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</si>
  <si>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</si>
  <si>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</si>
  <si>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</si>
  <si>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</si>
  <si>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</si>
  <si>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</si>
  <si>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</si>
  <si>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</si>
  <si>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</si>
  <si>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</si>
  <si>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</si>
  <si>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</si>
  <si>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</si>
  <si>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</si>
  <si>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</si>
  <si>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</si>
  <si>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</si>
  <si>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</si>
  <si>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</si>
  <si>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</si>
  <si>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</si>
  <si>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</si>
  <si>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</si>
  <si>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</si>
  <si>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</si>
  <si>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</si>
  <si>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</si>
  <si>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</si>
  <si>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</si>
  <si>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</si>
  <si>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</si>
  <si>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</si>
  <si>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</si>
  <si>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</si>
  <si>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</si>
  <si>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</si>
  <si>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</si>
  <si>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</si>
  <si>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</si>
  <si>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</si>
  <si>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</si>
  <si>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</si>
  <si>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</si>
  <si>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</si>
  <si>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</si>
  <si>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</si>
  <si>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</si>
  <si>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</si>
  <si>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</si>
  <si>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</si>
  <si>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</si>
  <si>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</si>
  <si>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</si>
  <si>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</si>
  <si>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</si>
  <si>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</si>
  <si>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</si>
  <si>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</si>
  <si>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</si>
  <si>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</si>
  <si>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</si>
  <si>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</si>
  <si>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</si>
  <si>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</si>
  <si>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</si>
  <si>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</si>
  <si>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</si>
  <si>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</si>
  <si>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</si>
  <si>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</si>
  <si>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</si>
  <si>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</si>
  <si>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</si>
  <si>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</si>
  <si>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</si>
  <si>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</si>
  <si>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</si>
  <si>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</si>
  <si>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</si>
  <si>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</si>
  <si>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</si>
  <si>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</si>
  <si>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</si>
  <si>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</si>
  <si>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</si>
  <si>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</si>
  <si>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</si>
  <si>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</si>
  <si>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</si>
  <si>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</si>
  <si>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</si>
  <si>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</si>
  <si>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</si>
  <si>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</si>
  <si>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</si>
  <si>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</si>
  <si>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</si>
  <si>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</si>
  <si>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</si>
  <si>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</si>
  <si>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</si>
  <si>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</si>
  <si>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</si>
  <si>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</si>
  <si>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</si>
  <si>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</si>
  <si>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</si>
  <si>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</si>
  <si>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</si>
  <si>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</si>
  <si>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</si>
  <si>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</si>
  <si>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</si>
  <si>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</si>
  <si>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</si>
  <si>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</si>
  <si>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</si>
  <si>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</si>
  <si>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</si>
  <si>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</si>
  <si>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</si>
  <si>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</si>
  <si>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</si>
  <si>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</si>
  <si>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</si>
  <si>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</si>
  <si>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</si>
  <si>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</si>
  <si>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</si>
  <si>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</si>
  <si>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</si>
  <si>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</si>
  <si>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</si>
  <si>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</si>
  <si>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</si>
  <si>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</si>
  <si>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</si>
  <si>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</si>
  <si>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</si>
  <si>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</si>
  <si>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</si>
  <si>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</si>
  <si>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</si>
  <si>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</si>
  <si>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</si>
  <si>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</si>
  <si>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</si>
  <si>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</si>
  <si>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</si>
  <si>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</si>
  <si>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</si>
  <si>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</si>
  <si>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</si>
  <si>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</si>
  <si>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</si>
  <si>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</si>
  <si>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</si>
  <si>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</si>
  <si>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</si>
  <si>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</si>
  <si>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</si>
  <si>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</si>
  <si>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</si>
  <si>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</si>
  <si>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</si>
  <si>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</si>
  <si>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</si>
  <si>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</si>
  <si>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</si>
  <si>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</si>
  <si>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</si>
  <si>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</si>
  <si>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</si>
  <si>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</si>
  <si>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</si>
  <si>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</si>
  <si>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</si>
  <si>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</si>
  <si>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</si>
  <si>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</si>
  <si>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</si>
  <si>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</si>
  <si>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</si>
  <si>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</si>
  <si>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</si>
  <si>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</si>
  <si>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</si>
  <si>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</si>
  <si>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</si>
  <si>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</si>
  <si>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</si>
  <si>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</si>
  <si>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</si>
  <si>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</si>
  <si>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</si>
  <si>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</si>
  <si>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</si>
  <si>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</si>
  <si>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</si>
  <si>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</si>
  <si>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</si>
  <si>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</si>
  <si>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</si>
  <si>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</si>
  <si>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</si>
  <si>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</si>
  <si>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</si>
  <si>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</si>
  <si>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</si>
  <si>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</si>
  <si>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</si>
  <si>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</si>
  <si>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</si>
  <si>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</si>
  <si>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</si>
  <si>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</si>
  <si>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</si>
  <si>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</si>
  <si>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</si>
  <si>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</si>
  <si>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</si>
  <si>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</si>
  <si>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</si>
  <si>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</si>
  <si>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</si>
  <si>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</si>
  <si>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</si>
  <si>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</si>
  <si>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</si>
  <si>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</si>
  <si>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</si>
  <si>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</si>
  <si>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</si>
  <si>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</si>
  <si>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</si>
  <si>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</si>
  <si>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</si>
  <si>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</si>
  <si>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</si>
  <si>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</si>
  <si>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</si>
  <si>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</si>
  <si>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</si>
  <si>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</si>
  <si>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</si>
  <si>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</si>
  <si>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</si>
  <si>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</si>
  <si>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</si>
  <si>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</si>
  <si>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</si>
  <si>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</si>
  <si>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</si>
  <si>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</si>
  <si>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</si>
  <si>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</si>
  <si>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</si>
  <si>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</si>
  <si>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</si>
  <si>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</si>
  <si>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</si>
  <si>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</si>
  <si>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</si>
  <si>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</si>
  <si>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</si>
  <si>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</si>
  <si>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</si>
  <si>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</si>
  <si>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</si>
  <si>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</si>
  <si>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</si>
  <si>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</si>
  <si>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</si>
  <si>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</si>
  <si>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</si>
  <si>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</si>
  <si>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</si>
  <si>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</si>
  <si>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</si>
  <si>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</si>
  <si>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</si>
  <si>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</si>
  <si>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</si>
  <si>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</si>
  <si>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</si>
  <si>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</si>
  <si>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</si>
  <si>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</si>
  <si>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</si>
  <si>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</si>
  <si>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</si>
  <si>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</si>
  <si>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</si>
  <si>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</si>
  <si>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</si>
  <si>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</si>
  <si>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</si>
  <si>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</si>
  <si>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</si>
  <si>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</si>
  <si>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</si>
  <si>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</si>
  <si>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</si>
  <si>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</si>
  <si>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</si>
  <si>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</si>
  <si>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</si>
  <si>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</si>
  <si>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</si>
  <si>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</si>
  <si>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</si>
  <si>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</si>
  <si>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</si>
  <si>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</si>
  <si>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</si>
  <si>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</si>
  <si>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</si>
  <si>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</si>
  <si>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</si>
  <si>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</si>
  <si>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</si>
  <si>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</si>
  <si>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</si>
  <si>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</si>
  <si>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</si>
  <si>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</si>
  <si>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</si>
  <si>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</si>
  <si>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</si>
  <si>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</si>
  <si>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</si>
  <si>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</si>
  <si>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</si>
  <si>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</si>
  <si>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</si>
  <si>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</si>
  <si>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</si>
  <si>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</si>
  <si>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</si>
  <si>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</si>
  <si>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</si>
  <si>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</si>
  <si>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</si>
  <si>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</si>
  <si>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</si>
  <si>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</si>
  <si>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</si>
  <si>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</si>
  <si>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</si>
  <si>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</si>
  <si>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</si>
  <si>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</si>
  <si>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</si>
  <si>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</si>
  <si>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</si>
  <si>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</si>
  <si>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</si>
  <si>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</si>
  <si>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</si>
  <si>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</si>
  <si>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</si>
  <si>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</si>
  <si>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</si>
  <si>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</si>
  <si>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</si>
  <si>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</si>
  <si>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</si>
  <si>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</si>
  <si>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</si>
  <si>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</si>
  <si>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</si>
  <si>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</si>
  <si>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</si>
  <si>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</si>
  <si>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</si>
  <si>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</si>
  <si>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</si>
  <si>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</si>
  <si>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</si>
  <si>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</si>
  <si>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</si>
  <si>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</si>
  <si>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</si>
  <si>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</si>
  <si>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</si>
  <si>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</si>
  <si>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</si>
  <si>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</si>
  <si>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</si>
  <si>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</si>
  <si>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</si>
  <si>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</si>
  <si>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</si>
  <si>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</si>
  <si>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</si>
  <si>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</si>
  <si>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</si>
  <si>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</si>
  <si>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</si>
  <si>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</si>
  <si>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</si>
  <si>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</si>
  <si>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</si>
  <si>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</si>
  <si>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</si>
  <si>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</si>
  <si>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</si>
  <si>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</si>
  <si>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</si>
  <si>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</si>
  <si>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</si>
  <si>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</si>
  <si>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</si>
  <si>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</si>
  <si>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</si>
  <si>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</si>
  <si>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</si>
  <si>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</si>
  <si>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</si>
  <si>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</si>
  <si>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</si>
  <si>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</si>
  <si>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</si>
  <si>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</si>
  <si>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</si>
  <si>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</si>
  <si>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</si>
  <si>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</si>
  <si>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</si>
  <si>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</si>
  <si>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</si>
  <si>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</si>
  <si>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</si>
  <si>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</si>
  <si>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</si>
  <si>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</si>
  <si>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</si>
  <si>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</si>
  <si>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</si>
  <si>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</si>
  <si>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</si>
  <si>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</si>
  <si>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</si>
  <si>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</si>
  <si>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</si>
  <si>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</si>
  <si>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</si>
  <si>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</si>
  <si>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</si>
  <si>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</si>
  <si>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</si>
  <si>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</si>
  <si>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</si>
  <si>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</si>
  <si>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</si>
  <si>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</si>
  <si>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</si>
  <si>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</si>
  <si>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</si>
  <si>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</si>
  <si>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</si>
  <si>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</si>
  <si>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</si>
  <si>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</si>
  <si>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</si>
  <si>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</si>
  <si>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</si>
  <si>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</si>
  <si>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</si>
  <si>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</si>
  <si>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</si>
  <si>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</si>
  <si>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</si>
  <si>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</si>
  <si>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</si>
  <si>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</si>
  <si>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</si>
  <si>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</si>
  <si>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</si>
  <si>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</si>
  <si>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</si>
  <si>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</si>
  <si>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</si>
  <si>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</si>
  <si>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</si>
  <si>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</si>
  <si>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</si>
  <si>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</si>
  <si>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</si>
  <si>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</si>
  <si>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</si>
  <si>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</si>
  <si>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</si>
  <si>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</si>
  <si>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</si>
  <si>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</si>
  <si>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</si>
  <si>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</si>
  <si>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</si>
  <si>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</si>
  <si>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</si>
  <si>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</si>
  <si>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</si>
  <si>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</si>
  <si>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</si>
  <si>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</si>
  <si>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</si>
  <si>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</si>
  <si>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</si>
  <si>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</si>
  <si>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</si>
  <si>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</si>
  <si>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</si>
  <si>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</si>
  <si>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</si>
  <si>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</si>
  <si>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</si>
  <si>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</si>
  <si>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</si>
  <si>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</si>
  <si>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</si>
  <si>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</si>
  <si>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</si>
  <si>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</si>
  <si>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</si>
  <si>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</si>
  <si>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</si>
  <si>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</si>
  <si>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</si>
  <si>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</si>
  <si>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</si>
  <si>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</si>
  <si>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</si>
  <si>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</si>
  <si>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</si>
  <si>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</si>
  <si>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</si>
  <si>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</si>
  <si>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</si>
  <si>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</si>
  <si>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</si>
  <si>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</si>
  <si>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</si>
  <si>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</si>
  <si>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</si>
  <si>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</si>
  <si>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</si>
  <si>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</si>
  <si>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</si>
  <si>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</si>
  <si>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</si>
  <si>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</si>
  <si>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</si>
  <si>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</si>
  <si>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</si>
  <si>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</si>
  <si>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</si>
  <si>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</si>
  <si>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</si>
  <si>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</si>
  <si>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</si>
  <si>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</si>
  <si>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</si>
  <si>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</si>
  <si>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</si>
  <si>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</si>
  <si>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</si>
  <si>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</si>
  <si>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</si>
  <si>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</si>
  <si>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</si>
  <si>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</si>
  <si>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</si>
  <si>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</si>
  <si>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</si>
  <si>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</si>
  <si>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</si>
  <si>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</si>
  <si>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</si>
  <si>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</si>
  <si>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</si>
  <si>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</si>
  <si>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</si>
  <si>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</si>
  <si>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</si>
  <si>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</si>
  <si>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</si>
  <si>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</si>
  <si>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</si>
  <si>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</si>
  <si>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</si>
  <si>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</si>
  <si>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</si>
  <si>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</si>
  <si>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</si>
  <si>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</si>
  <si>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</si>
  <si>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</si>
  <si>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</si>
  <si>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</si>
  <si>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</si>
  <si>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</si>
  <si>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</si>
  <si>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</si>
  <si>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</si>
  <si>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</si>
  <si>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</si>
  <si>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</si>
  <si>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</si>
  <si>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</si>
  <si>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</si>
  <si>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</si>
  <si>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</si>
  <si>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</si>
  <si>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</si>
  <si>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</si>
  <si>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</si>
  <si>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</si>
  <si>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</si>
  <si>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</si>
  <si>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</si>
  <si>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</si>
  <si>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</si>
  <si>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</si>
  <si>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</si>
  <si>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</si>
  <si>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</si>
  <si>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</si>
  <si>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</si>
  <si>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</si>
  <si>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</si>
  <si>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</si>
  <si>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</si>
  <si>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</si>
  <si>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</si>
  <si>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</si>
  <si>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</si>
  <si>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</si>
  <si>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</si>
  <si>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</si>
  <si>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</si>
  <si>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</si>
  <si>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</si>
  <si>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</si>
  <si>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</si>
  <si>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</si>
  <si>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</si>
  <si>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</si>
  <si>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</si>
  <si>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</si>
  <si>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</si>
  <si>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</si>
  <si>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</si>
  <si>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</si>
  <si>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</si>
  <si>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</si>
  <si>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</si>
  <si>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</si>
  <si>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</si>
  <si>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</si>
  <si>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</si>
  <si>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</si>
  <si>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</si>
  <si>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</si>
  <si>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</si>
  <si>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</si>
  <si>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</si>
  <si>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</si>
  <si>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</si>
  <si>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</si>
  <si>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</si>
  <si>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</si>
  <si>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</si>
  <si>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</si>
  <si>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</si>
  <si>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</si>
  <si>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</si>
  <si>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</si>
  <si>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</si>
  <si>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</si>
  <si>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</si>
  <si>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</si>
  <si>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</si>
  <si>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</si>
  <si>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</si>
  <si>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</si>
  <si>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</si>
  <si>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</si>
  <si>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</si>
  <si>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</si>
  <si>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</si>
  <si>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</si>
  <si>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</si>
  <si>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</si>
  <si>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</si>
  <si>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</si>
  <si>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</si>
  <si>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</si>
  <si>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</si>
  <si>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</si>
  <si>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</si>
  <si>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</si>
  <si>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</si>
  <si>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</si>
  <si>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</si>
  <si>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</si>
  <si>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</si>
  <si>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</si>
  <si>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</si>
  <si>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</si>
  <si>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</si>
  <si>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</si>
  <si>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</si>
  <si>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</si>
  <si>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</si>
  <si>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</si>
  <si>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</si>
  <si>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</si>
  <si>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</si>
  <si>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</si>
  <si>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</si>
  <si>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</si>
  <si>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</si>
  <si>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</si>
  <si>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</si>
  <si>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</si>
  <si>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</si>
  <si>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</si>
  <si>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</si>
  <si>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</si>
  <si>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</si>
  <si>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</si>
  <si>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</si>
  <si>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</si>
  <si>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</si>
  <si>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</si>
  <si>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</si>
  <si>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</si>
  <si>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</si>
  <si>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</si>
  <si>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</si>
  <si>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</si>
  <si>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</si>
  <si>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</si>
  <si>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</si>
  <si>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</si>
  <si>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</si>
  <si>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</si>
  <si>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</si>
  <si>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</si>
  <si>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</si>
  <si>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</si>
  <si>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</si>
  <si>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</si>
  <si>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</si>
  <si>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</si>
  <si>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</si>
  <si>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</si>
  <si>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</si>
  <si>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</si>
  <si>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</si>
  <si>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</si>
  <si>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</si>
  <si>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</si>
  <si>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</si>
  <si>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</si>
  <si>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</si>
  <si>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</si>
  <si>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</si>
  <si>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</si>
  <si>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</si>
  <si>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</si>
  <si>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</si>
  <si>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</si>
  <si>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</si>
  <si>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</si>
  <si>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</si>
  <si>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</si>
  <si>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</si>
  <si>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</si>
  <si>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</si>
  <si>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</si>
  <si>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</si>
  <si>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</si>
  <si>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</si>
  <si>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</si>
  <si>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</si>
  <si>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</si>
  <si>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</si>
  <si>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</si>
  <si>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</si>
  <si>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</si>
  <si>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</si>
  <si>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</si>
  <si>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</si>
  <si>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</si>
  <si>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</si>
  <si>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</si>
  <si>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</si>
  <si>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</si>
  <si>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</si>
  <si>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</si>
  <si>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</si>
  <si>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</si>
  <si>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</si>
  <si>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</si>
  <si>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</si>
  <si>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</si>
  <si>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</si>
  <si>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</si>
  <si>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</si>
  <si>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</si>
  <si>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</si>
  <si>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</si>
  <si>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</si>
  <si>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</si>
  <si>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</si>
  <si>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</si>
  <si>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</si>
  <si>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</si>
  <si>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</si>
  <si>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</si>
  <si>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</si>
  <si>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</si>
  <si>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</si>
  <si>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</si>
  <si>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</si>
  <si>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</si>
  <si>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</si>
  <si>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</si>
  <si>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</si>
  <si>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</si>
  <si>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</si>
  <si>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</si>
  <si>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</si>
  <si>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</si>
  <si>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</si>
  <si>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</si>
  <si>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</si>
  <si>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</si>
  <si>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</si>
  <si>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</si>
  <si>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</si>
  <si>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</si>
  <si>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</si>
  <si>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</si>
  <si>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</si>
  <si>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</si>
  <si>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</si>
  <si>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</si>
  <si>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</si>
  <si>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</si>
  <si>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</si>
  <si>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</si>
  <si>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</si>
  <si>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</si>
  <si>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</si>
  <si>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</si>
  <si>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</si>
  <si>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</si>
  <si>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</si>
  <si>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</si>
  <si>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</si>
  <si>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</si>
  <si>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</si>
  <si>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</si>
  <si>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</si>
  <si>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</si>
  <si>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</si>
  <si>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</si>
  <si>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</si>
  <si>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</si>
  <si>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</si>
  <si>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</si>
  <si>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</si>
  <si>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</si>
  <si>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</si>
  <si>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</si>
  <si>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</si>
  <si>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</si>
  <si>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</si>
  <si>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</si>
  <si>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</si>
  <si>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</si>
  <si>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</si>
  <si>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</si>
  <si>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</si>
  <si>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</si>
  <si>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</si>
  <si>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</si>
  <si>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</si>
  <si>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</si>
  <si>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</si>
  <si>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</si>
  <si>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</si>
  <si>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</si>
  <si>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</si>
  <si>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</si>
  <si>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</si>
  <si>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</si>
  <si>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</si>
  <si>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</si>
  <si>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</si>
  <si>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</si>
  <si>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</si>
  <si>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</si>
  <si>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</si>
  <si>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</si>
  <si>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</si>
  <si>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</si>
  <si>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</si>
  <si>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</si>
  <si>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</si>
  <si>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</si>
  <si>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</si>
  <si>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</si>
  <si>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</si>
  <si>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</si>
  <si>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</si>
  <si>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</si>
  <si>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</si>
  <si>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</si>
  <si>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</si>
  <si>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</si>
  <si>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</si>
  <si>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</si>
  <si>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</si>
  <si>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</si>
  <si>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</si>
  <si>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</si>
  <si>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</si>
  <si>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</si>
  <si>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</si>
  <si>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</si>
  <si>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</si>
  <si>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</si>
  <si>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</si>
  <si>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</si>
  <si>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</si>
  <si>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</si>
  <si>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</si>
  <si>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</si>
  <si>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</si>
  <si>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</si>
  <si>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</si>
  <si>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</si>
  <si>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</si>
  <si>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</si>
  <si>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</si>
  <si>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</si>
  <si>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</si>
  <si>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</si>
  <si>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</si>
  <si>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</si>
  <si>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</si>
  <si>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</si>
  <si>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</si>
  <si>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</si>
  <si>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</si>
  <si>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</si>
  <si>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</si>
  <si>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</si>
  <si>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</si>
  <si>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</si>
  <si>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</si>
  <si>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</si>
  <si>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</si>
  <si>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</si>
  <si>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</si>
  <si>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</si>
  <si>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</si>
  <si>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</si>
  <si>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</si>
  <si>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</si>
  <si>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</si>
  <si>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</si>
  <si>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</si>
  <si>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</si>
  <si>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</si>
  <si>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</si>
  <si>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</si>
  <si>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</si>
  <si>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</si>
  <si>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</si>
  <si>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</si>
  <si>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</si>
  <si>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</si>
  <si>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</si>
  <si>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</si>
  <si>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</si>
  <si>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</si>
  <si>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</si>
  <si>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</si>
  <si>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</si>
  <si>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</si>
  <si>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</si>
  <si>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</si>
  <si>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</si>
  <si>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</si>
  <si>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</si>
  <si>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</si>
  <si>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</si>
  <si>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</si>
  <si>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</si>
  <si>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</si>
  <si>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</si>
  <si>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</si>
  <si>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</si>
  <si>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</si>
  <si>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</si>
  <si>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</si>
  <si>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</si>
  <si>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</si>
  <si>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</si>
  <si>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</si>
  <si>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</si>
  <si>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</si>
  <si>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</si>
  <si>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</si>
  <si>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</si>
  <si>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</si>
  <si>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</si>
  <si>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</si>
  <si>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</si>
  <si>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</si>
  <si>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</si>
  <si>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</si>
  <si>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</si>
  <si>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</si>
  <si>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</si>
  <si>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</si>
  <si>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</si>
  <si>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</si>
  <si>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</si>
  <si>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</si>
  <si>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</si>
  <si>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</si>
  <si>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</si>
  <si>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</si>
  <si>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</si>
  <si>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</si>
  <si>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</si>
  <si>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</si>
  <si>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</si>
  <si>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</si>
  <si>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</si>
  <si>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</si>
  <si>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</si>
  <si>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</si>
  <si>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</si>
  <si>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</si>
  <si>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</si>
  <si>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</si>
  <si>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</si>
  <si>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</si>
  <si>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</si>
  <si>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</si>
  <si>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</si>
  <si>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</si>
  <si>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</si>
  <si>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</si>
  <si>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</si>
  <si>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</si>
  <si>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</si>
  <si>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</si>
  <si>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</si>
  <si>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</si>
  <si>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</si>
  <si>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</si>
  <si>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</si>
  <si>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</si>
  <si>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</si>
  <si>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</si>
  <si>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</si>
  <si>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</si>
  <si>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</si>
  <si>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</si>
  <si>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</si>
  <si>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</si>
  <si>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</si>
  <si>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</si>
  <si>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</si>
  <si>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</si>
  <si>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</si>
  <si>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</si>
  <si>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</si>
  <si>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</si>
  <si>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</si>
  <si>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</si>
  <si>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</si>
  <si>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</si>
  <si>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</si>
  <si>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</si>
  <si>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</si>
  <si>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</si>
  <si>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</si>
  <si>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</si>
  <si>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</si>
  <si>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</si>
  <si>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</si>
  <si>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</si>
  <si>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</si>
  <si>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</si>
  <si>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</si>
  <si>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</si>
  <si>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</si>
  <si>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</si>
  <si>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</si>
  <si>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</si>
  <si>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</si>
  <si>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</si>
  <si>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</si>
  <si>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</si>
  <si>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</si>
  <si>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</si>
  <si>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</si>
  <si>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</si>
  <si>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</si>
  <si>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</si>
  <si>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</si>
  <si>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</si>
  <si>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</si>
  <si>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</si>
  <si>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</si>
  <si>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</si>
  <si>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</si>
  <si>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</si>
  <si>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</si>
  <si>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</si>
  <si>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</si>
  <si>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</si>
  <si>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</si>
  <si>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</si>
  <si>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</si>
  <si>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</si>
  <si>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</si>
  <si>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</si>
  <si>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</si>
  <si>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</si>
  <si>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</si>
  <si>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</si>
  <si>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</si>
  <si>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</si>
  <si>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</si>
  <si>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</si>
  <si>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</si>
  <si>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</si>
  <si>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</si>
  <si>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</si>
  <si>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</si>
  <si>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</si>
  <si>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</si>
  <si>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</si>
  <si>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</si>
  <si>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</si>
  <si>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</si>
  <si>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</si>
  <si>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</si>
  <si>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</si>
  <si>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</si>
  <si>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</si>
  <si>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</si>
  <si>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</si>
  <si>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</si>
  <si>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</si>
  <si>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</si>
  <si>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</si>
  <si>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</si>
  <si>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</si>
  <si>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</si>
  <si>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</si>
  <si>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</si>
  <si>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</si>
  <si>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</si>
  <si>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</si>
  <si>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</si>
  <si>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</si>
  <si>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</si>
  <si>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</si>
  <si>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</si>
  <si>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</si>
  <si>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</si>
  <si>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</si>
  <si>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</si>
  <si>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</si>
  <si>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</si>
  <si>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</si>
  <si>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</si>
  <si>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</si>
  <si>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</si>
  <si>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</si>
  <si>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</si>
  <si>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</si>
  <si>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</si>
  <si>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</si>
  <si>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</si>
  <si>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</si>
  <si>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</si>
  <si>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</si>
  <si>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</si>
  <si>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</si>
  <si>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</si>
  <si>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</si>
  <si>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</si>
  <si>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</si>
  <si>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</si>
  <si>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</si>
  <si>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</si>
  <si>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</si>
  <si>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</si>
  <si>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</si>
  <si>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</si>
  <si>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</si>
  <si>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</si>
  <si>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</si>
  <si>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</si>
  <si>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</si>
  <si>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</si>
  <si>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</si>
  <si>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</si>
  <si>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</si>
  <si>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</si>
  <si>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</si>
  <si>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</si>
  <si>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</si>
  <si>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</si>
  <si>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</si>
  <si>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</si>
  <si>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</si>
  <si>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</si>
  <si>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</si>
  <si>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</si>
  <si>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</si>
  <si>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</si>
  <si>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</si>
  <si>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</si>
  <si>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</si>
  <si>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</si>
  <si>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</si>
  <si>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</si>
  <si>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</si>
  <si>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</si>
  <si>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</si>
  <si>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</si>
  <si>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</si>
  <si>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</si>
  <si>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</si>
  <si>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</si>
  <si>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</si>
  <si>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</si>
  <si>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</si>
  <si>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</si>
  <si>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</si>
  <si>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</si>
  <si>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</si>
  <si>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</si>
  <si>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</si>
  <si>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</si>
  <si>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</si>
  <si>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</si>
  <si>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</si>
  <si>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</si>
  <si>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</si>
  <si>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</si>
  <si>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</si>
  <si>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</si>
  <si>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</si>
  <si>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</si>
  <si>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</si>
  <si>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</si>
  <si>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</si>
  <si>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</si>
  <si>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</si>
  <si>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</si>
  <si>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</si>
  <si>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</si>
  <si>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</si>
  <si>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</si>
  <si>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</si>
  <si>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</si>
  <si>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</si>
  <si>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</si>
  <si>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</si>
  <si>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</si>
  <si>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</si>
  <si>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</si>
  <si>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</si>
  <si>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</si>
  <si>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</si>
  <si>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</si>
  <si>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</si>
  <si>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</si>
  <si>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</si>
  <si>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</si>
  <si>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</si>
  <si>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</si>
  <si>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</si>
  <si>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</si>
  <si>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</si>
  <si>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</si>
  <si>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</si>
  <si>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</si>
  <si>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</si>
  <si>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</si>
  <si>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</si>
  <si>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</si>
  <si>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</si>
  <si>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</si>
  <si>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</si>
  <si>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</si>
  <si>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</si>
  <si>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</si>
  <si>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</si>
  <si>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</si>
  <si>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</si>
  <si>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</si>
  <si>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</si>
  <si>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</si>
  <si>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</si>
  <si>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</si>
  <si>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</si>
  <si>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</si>
  <si>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</si>
  <si>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</si>
  <si>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</si>
  <si>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</si>
  <si>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</si>
  <si>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</si>
  <si>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</si>
  <si>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</si>
  <si>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</si>
  <si>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</si>
  <si>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</si>
  <si>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</si>
  <si>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</si>
  <si>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</si>
  <si>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</si>
  <si>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</si>
  <si>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</si>
  <si>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</si>
  <si>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</si>
  <si>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</si>
  <si>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</si>
  <si>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</si>
  <si>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</si>
  <si>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</si>
  <si>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</si>
  <si>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</si>
  <si>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</si>
  <si>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</si>
  <si>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</si>
  <si>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</si>
  <si>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</si>
  <si>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</si>
  <si>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</si>
  <si>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</si>
  <si>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</si>
  <si>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</si>
  <si>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</si>
  <si>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</si>
  <si>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</si>
  <si>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</si>
  <si>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</si>
  <si>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</si>
  <si>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</si>
  <si>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</si>
  <si>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</si>
  <si>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</si>
  <si>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</si>
  <si>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</si>
  <si>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</si>
  <si>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</si>
  <si>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</si>
  <si>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</si>
  <si>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</si>
  <si>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</si>
  <si>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</si>
  <si>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</si>
  <si>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</si>
  <si>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</si>
  <si>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</si>
  <si>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</si>
  <si>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</si>
  <si>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</si>
  <si>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</si>
  <si>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</si>
  <si>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</si>
  <si>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</si>
  <si>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</si>
  <si>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</si>
  <si>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</si>
  <si>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</si>
  <si>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</si>
  <si>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</si>
  <si>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</si>
  <si>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</si>
  <si>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</si>
  <si>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</si>
  <si>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</si>
  <si>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</si>
  <si>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</si>
  <si>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</si>
  <si>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</si>
  <si>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</si>
  <si>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</si>
  <si>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</si>
  <si>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</si>
  <si>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</si>
  <si>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</si>
  <si>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</si>
  <si>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</si>
  <si>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</si>
  <si>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</si>
  <si>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</si>
  <si>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</si>
  <si>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</si>
  <si>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</si>
  <si>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</si>
  <si>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</si>
  <si>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</si>
  <si>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</si>
  <si>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</si>
  <si>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</si>
  <si>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</si>
  <si>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</si>
  <si>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</si>
  <si>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</si>
  <si>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</si>
  <si>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</si>
  <si>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</si>
  <si>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</si>
  <si>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</si>
  <si>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</si>
  <si>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</si>
  <si>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</si>
  <si>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</si>
  <si>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</si>
  <si>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</si>
  <si>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</si>
  <si>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</si>
  <si>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</si>
  <si>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</si>
  <si>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</si>
  <si>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</si>
  <si>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</si>
  <si>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</si>
  <si>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</si>
  <si>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</si>
  <si>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</si>
  <si>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</si>
  <si>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</si>
  <si>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</si>
  <si>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</si>
  <si>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</si>
  <si>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</si>
  <si>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</si>
  <si>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</si>
  <si>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</si>
  <si>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</si>
  <si>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</si>
  <si>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</si>
  <si>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</si>
  <si>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</si>
  <si>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</si>
  <si>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</si>
  <si>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</si>
  <si>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</si>
  <si>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</si>
  <si>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</si>
  <si>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</si>
  <si>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</si>
  <si>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</si>
  <si>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</si>
  <si>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</si>
  <si>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</si>
  <si>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</si>
  <si>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</si>
  <si>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</si>
  <si>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</si>
  <si>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</si>
  <si>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</si>
  <si>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</si>
  <si>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</si>
  <si>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</si>
  <si>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</si>
  <si>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</si>
  <si>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</si>
  <si>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</si>
  <si>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</si>
  <si>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</si>
  <si>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</si>
  <si>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</si>
  <si>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</si>
  <si>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</si>
  <si>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</si>
  <si>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</si>
  <si>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</si>
  <si>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</si>
  <si>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</si>
  <si>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</si>
  <si>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</si>
  <si>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</si>
  <si>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</si>
  <si>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</si>
  <si>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</si>
  <si>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</si>
  <si>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</si>
  <si>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</si>
  <si>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</si>
  <si>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</si>
  <si>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</si>
  <si>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</si>
  <si>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</si>
  <si>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</si>
  <si>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</si>
  <si>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</si>
  <si>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</si>
  <si>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</si>
  <si>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</si>
  <si>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</si>
  <si>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</si>
  <si>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</si>
  <si>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</si>
  <si>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</si>
  <si>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</si>
  <si>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</si>
  <si>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</si>
  <si>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</si>
  <si>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</si>
  <si>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</si>
  <si>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</si>
  <si>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</si>
  <si>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</si>
  <si>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</si>
  <si>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</si>
  <si>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</si>
  <si>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</si>
  <si>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</si>
  <si>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</si>
  <si>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</si>
  <si>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</si>
  <si>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</si>
  <si>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</si>
  <si>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</si>
  <si>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</si>
  <si>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</si>
  <si>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</si>
  <si>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</si>
  <si>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</si>
  <si>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</si>
  <si>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</si>
  <si>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</si>
  <si>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</si>
  <si>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</si>
  <si>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</si>
  <si>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</si>
  <si>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</si>
  <si>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</si>
  <si>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</si>
  <si>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</si>
  <si>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</si>
  <si>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</si>
  <si>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</si>
  <si>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</si>
  <si>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</si>
  <si>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</si>
  <si>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</si>
  <si>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</si>
  <si>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</si>
  <si>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</si>
  <si>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</si>
  <si>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</si>
  <si>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</si>
  <si>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</si>
  <si>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</si>
  <si>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</si>
  <si>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</si>
  <si>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</si>
  <si>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</si>
  <si>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</si>
  <si>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</si>
  <si>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</si>
  <si>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</si>
  <si>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</si>
  <si>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</si>
  <si>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</si>
  <si>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</si>
  <si>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</si>
  <si>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</si>
  <si>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</si>
  <si>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</si>
  <si>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</si>
  <si>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</si>
  <si>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</si>
  <si>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</si>
  <si>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</si>
  <si>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</si>
  <si>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</si>
  <si>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</si>
  <si>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</si>
  <si>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</si>
  <si>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</si>
  <si>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</si>
  <si>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</si>
  <si>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</si>
  <si>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</si>
  <si>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</si>
  <si>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</si>
  <si>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</si>
  <si>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</si>
  <si>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</si>
  <si>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</si>
  <si>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</si>
  <si>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</si>
  <si>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</si>
  <si>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</si>
  <si>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</si>
  <si>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</si>
  <si>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</si>
  <si>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</si>
  <si>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</si>
  <si>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</si>
  <si>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</si>
  <si>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</si>
  <si>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</si>
  <si>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</si>
  <si>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</si>
  <si>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</si>
  <si>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</si>
  <si>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</si>
  <si>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</si>
  <si>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</si>
  <si>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</si>
  <si>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</si>
  <si>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</si>
  <si>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</si>
  <si>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</si>
  <si>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</si>
  <si>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</si>
  <si>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</si>
  <si>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</si>
  <si>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</si>
  <si>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</si>
  <si>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</si>
  <si>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</si>
  <si>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</si>
  <si>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</si>
  <si>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</si>
  <si>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</si>
  <si>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</si>
  <si>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</si>
  <si>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</si>
  <si>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</si>
  <si>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</si>
  <si>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</si>
  <si>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</si>
  <si>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</si>
  <si>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</si>
  <si>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</si>
  <si>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</si>
  <si>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</si>
  <si>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</si>
  <si>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</si>
  <si>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</si>
  <si>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</si>
  <si>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</si>
  <si>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</si>
  <si>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</si>
  <si>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</si>
  <si>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</si>
  <si>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</si>
  <si>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</si>
  <si>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</si>
  <si>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</si>
  <si>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</si>
  <si>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</si>
  <si>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</si>
  <si>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</si>
  <si>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</si>
  <si>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</si>
  <si>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</si>
  <si>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</si>
  <si>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</si>
  <si>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</si>
  <si>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</si>
  <si>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</si>
  <si>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</si>
  <si>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</si>
  <si>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</si>
  <si>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</si>
  <si>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</si>
  <si>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</si>
  <si>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</si>
  <si>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</si>
  <si>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</si>
  <si>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</si>
  <si>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</si>
  <si>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</si>
  <si>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</si>
  <si>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</si>
  <si>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</si>
  <si>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</si>
  <si>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</si>
  <si>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</si>
  <si>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</si>
  <si>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</si>
  <si>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</si>
  <si>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</si>
  <si>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</si>
  <si>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</si>
  <si>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</si>
  <si>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</si>
  <si>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</si>
  <si>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</si>
  <si>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</si>
  <si>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</si>
  <si>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</si>
  <si>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</si>
  <si>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</si>
  <si>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</si>
  <si>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</si>
  <si>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</si>
  <si>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</si>
  <si>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</si>
  <si>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</si>
  <si>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</si>
  <si>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</si>
  <si>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</si>
  <si>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</si>
  <si>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</si>
  <si>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</si>
  <si>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</si>
  <si>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</si>
  <si>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</si>
  <si>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</si>
  <si>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</si>
  <si>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</si>
  <si>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</si>
  <si>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</si>
  <si>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</si>
  <si>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</si>
  <si>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</si>
  <si>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</si>
  <si>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</si>
  <si>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</si>
  <si>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</si>
  <si>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</si>
  <si>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</si>
  <si>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</si>
  <si>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</si>
  <si>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</si>
  <si>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</si>
  <si>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</si>
  <si>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</si>
  <si>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</si>
  <si>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</si>
  <si>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</si>
  <si>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</si>
  <si>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</si>
  <si>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</si>
  <si>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</si>
  <si>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</si>
  <si>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</si>
  <si>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</si>
  <si>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</si>
  <si>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</si>
  <si>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</si>
  <si>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</si>
  <si>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</si>
  <si>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</si>
  <si>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</si>
  <si>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</si>
  <si>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</si>
  <si>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</si>
  <si>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</si>
  <si>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</si>
  <si>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</si>
  <si>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</si>
  <si>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</si>
  <si>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</si>
  <si>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</si>
  <si>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</si>
  <si>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</si>
  <si>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</si>
  <si>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</si>
  <si>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</si>
  <si>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</si>
  <si>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</si>
  <si>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</si>
  <si>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</si>
  <si>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</si>
  <si>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</si>
  <si>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</si>
  <si>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</si>
  <si>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</si>
  <si>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</si>
  <si>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</si>
  <si>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</si>
  <si>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</si>
  <si>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</si>
  <si>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</si>
  <si>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</si>
  <si>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</si>
  <si>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</si>
  <si>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</si>
  <si>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</si>
  <si>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</si>
  <si>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</si>
  <si>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</si>
  <si>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</si>
  <si>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</si>
  <si>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</si>
  <si>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</si>
  <si>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</si>
  <si>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</si>
  <si>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</si>
  <si>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</si>
  <si>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</si>
  <si>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</si>
  <si>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</si>
  <si>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</si>
  <si>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</si>
  <si>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</si>
  <si>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</si>
  <si>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</si>
  <si>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</si>
  <si>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</si>
  <si>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</si>
  <si>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</si>
  <si>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</si>
  <si>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</si>
  <si>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</si>
  <si>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</si>
  <si>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</si>
  <si>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</si>
  <si>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</si>
  <si>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</si>
  <si>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</si>
  <si>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</si>
  <si>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</si>
  <si>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</si>
  <si>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</si>
  <si>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</si>
  <si>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</si>
  <si>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</si>
  <si>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</si>
  <si>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</si>
  <si>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</si>
  <si>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</si>
  <si>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</si>
  <si>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</si>
  <si>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</si>
  <si>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</si>
  <si>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</si>
  <si>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</si>
  <si>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</si>
  <si>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</si>
  <si>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</si>
  <si>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</si>
  <si>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</si>
  <si>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</si>
  <si>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</si>
  <si>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</si>
  <si>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</si>
  <si>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</si>
  <si>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</si>
  <si>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</si>
  <si>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</si>
  <si>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</si>
  <si>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</si>
  <si>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</si>
  <si>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</si>
  <si>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</si>
  <si>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</si>
  <si>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</si>
  <si>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</si>
  <si>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</si>
  <si>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</si>
  <si>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</si>
  <si>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</si>
  <si>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</si>
  <si>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</si>
  <si>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</si>
  <si>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</si>
  <si>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</si>
  <si>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</si>
  <si>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</si>
  <si>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</si>
  <si>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</si>
  <si>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</si>
  <si>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</si>
  <si>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</si>
  <si>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</si>
  <si>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</si>
  <si>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</si>
  <si>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</si>
  <si>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</si>
  <si>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</si>
  <si>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</si>
  <si>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</si>
  <si>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</si>
  <si>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</si>
  <si>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</si>
  <si>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</si>
  <si>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</si>
  <si>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</si>
  <si>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</si>
  <si>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</si>
  <si>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</si>
  <si>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</si>
  <si>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</si>
  <si>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</si>
  <si>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</si>
  <si>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</si>
  <si>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</si>
  <si>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</si>
  <si>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</si>
  <si>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</si>
  <si>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</si>
  <si>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</si>
  <si>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</si>
  <si>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</si>
  <si>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</si>
  <si>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</si>
  <si>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</si>
  <si>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</si>
  <si>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</si>
  <si>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</si>
  <si>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</si>
  <si>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</si>
  <si>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</si>
  <si>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</si>
  <si>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</si>
  <si>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</si>
  <si>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</si>
  <si>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</si>
  <si>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</si>
  <si>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</si>
  <si>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</si>
  <si>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</si>
  <si>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</si>
  <si>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</si>
  <si>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</si>
  <si>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</si>
  <si>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</si>
  <si>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</si>
  <si>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</si>
  <si>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</si>
  <si>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</si>
  <si>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</si>
  <si>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</si>
  <si>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</si>
  <si>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</si>
  <si>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</si>
  <si>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</si>
  <si>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</si>
  <si>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</si>
  <si>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</si>
  <si>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</si>
  <si>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</si>
  <si>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</si>
  <si>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</si>
  <si>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</si>
  <si>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</si>
  <si>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</si>
  <si>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</si>
  <si>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</si>
  <si>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</si>
  <si>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</si>
  <si>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</si>
  <si>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</si>
  <si>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</si>
  <si>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</si>
  <si>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</si>
  <si>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</si>
  <si>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</si>
  <si>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</si>
  <si>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</si>
  <si>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</si>
  <si>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</si>
  <si>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</si>
  <si>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</si>
  <si>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</si>
  <si>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</si>
  <si>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</si>
  <si>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</si>
  <si>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</si>
  <si>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</si>
  <si>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</si>
  <si>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</si>
  <si>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</si>
  <si>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</si>
  <si>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</si>
  <si>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</si>
  <si>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</si>
  <si>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</si>
  <si>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</si>
  <si>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</si>
  <si>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</si>
  <si>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</si>
  <si>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</si>
  <si>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</si>
  <si>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</si>
  <si>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</si>
  <si>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</si>
  <si>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</si>
  <si>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</si>
  <si>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</si>
  <si>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</si>
  <si>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</si>
  <si>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</si>
  <si>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</si>
  <si>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</si>
  <si>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</si>
  <si>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</si>
  <si>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</si>
  <si>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</si>
  <si>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</si>
  <si>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</si>
  <si>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</si>
  <si>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</si>
  <si>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</si>
  <si>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</si>
  <si>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</si>
  <si>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</si>
  <si>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</si>
  <si>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</si>
  <si>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</si>
  <si>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</si>
  <si>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</si>
  <si>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</si>
  <si>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</si>
  <si>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</si>
  <si>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</si>
  <si>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</si>
  <si>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</si>
  <si>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</si>
  <si>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</si>
  <si>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</si>
  <si>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</si>
  <si>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</si>
  <si>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</si>
  <si>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</si>
  <si>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</si>
  <si>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</si>
  <si>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</si>
  <si>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</si>
  <si>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</si>
  <si>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</si>
  <si>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</si>
  <si>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</si>
  <si>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</si>
  <si>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</si>
  <si>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</si>
  <si>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</si>
  <si>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</si>
  <si>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</si>
  <si>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</si>
  <si>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</si>
  <si>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</si>
  <si>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</si>
  <si>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</si>
  <si>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</si>
  <si>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</si>
  <si>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</si>
  <si>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</si>
  <si>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</si>
  <si>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</si>
  <si>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</si>
  <si>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</si>
  <si>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</si>
  <si>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</si>
  <si>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</si>
  <si>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</si>
  <si>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</si>
  <si>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</si>
  <si>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</si>
  <si>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</si>
  <si>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</si>
  <si>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</si>
  <si>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</si>
  <si>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</si>
  <si>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</si>
  <si>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</si>
  <si>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</si>
  <si>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</si>
  <si>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</si>
  <si>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</si>
  <si>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</si>
  <si>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</si>
  <si>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</si>
  <si>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</si>
  <si>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</si>
  <si>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</si>
  <si>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</si>
  <si>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</si>
  <si>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</si>
  <si>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</si>
  <si>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</si>
  <si>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</si>
  <si>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</si>
  <si>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</si>
  <si>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</si>
  <si>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</si>
  <si>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</si>
  <si>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</si>
  <si>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</si>
  <si>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</si>
  <si>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</si>
  <si>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</si>
  <si>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</si>
  <si>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</si>
  <si>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</si>
  <si>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</si>
  <si>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</si>
  <si>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</si>
  <si>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</si>
  <si>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</si>
  <si>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</si>
  <si>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</si>
  <si>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</si>
  <si>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</si>
  <si>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</si>
  <si>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</si>
  <si>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</si>
  <si>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</si>
  <si>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</si>
  <si>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</si>
  <si>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</si>
  <si>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</si>
  <si>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</si>
  <si>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</si>
  <si>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</si>
  <si>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</si>
  <si>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</si>
  <si>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</si>
  <si>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</si>
  <si>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</si>
  <si>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</si>
  <si>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</si>
  <si>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</si>
  <si>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</si>
  <si>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</si>
  <si>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</si>
  <si>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</si>
  <si>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</si>
  <si>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</si>
  <si>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</si>
  <si>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</si>
  <si>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</si>
  <si>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</si>
  <si>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</si>
  <si>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</si>
  <si>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</si>
  <si>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</si>
  <si>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</si>
  <si>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</si>
  <si>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</si>
  <si>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</si>
  <si>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</si>
  <si>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</si>
  <si>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</si>
  <si>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</si>
  <si>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</si>
  <si>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</si>
  <si>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</si>
  <si>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</si>
  <si>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</si>
  <si>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</si>
  <si>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</si>
  <si>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</si>
  <si>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</si>
  <si>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</si>
  <si>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</si>
  <si>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</si>
  <si>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</si>
  <si>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</si>
  <si>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</si>
  <si>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</si>
  <si>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</si>
  <si>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</si>
  <si>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</si>
  <si>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</si>
  <si>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</si>
  <si>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</si>
  <si>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</si>
  <si>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</si>
  <si>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</si>
  <si>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</si>
  <si>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</si>
  <si>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</si>
  <si>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</si>
  <si>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</si>
  <si>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</si>
  <si>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</si>
  <si>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</si>
  <si>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</si>
  <si>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</si>
  <si>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</si>
  <si>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</si>
  <si>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</si>
  <si>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</si>
  <si>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</si>
  <si>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</si>
  <si>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</si>
  <si>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</si>
  <si>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</si>
  <si>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</si>
  <si>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</si>
  <si>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</si>
  <si>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</si>
  <si>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</si>
  <si>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</si>
  <si>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</si>
  <si>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</si>
  <si>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</si>
  <si>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</si>
  <si>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</si>
  <si>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</si>
  <si>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</si>
  <si>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</si>
  <si>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</si>
  <si>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</si>
  <si>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</si>
  <si>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</si>
  <si>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</si>
  <si>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</si>
  <si>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</si>
  <si>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</si>
  <si>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</si>
  <si>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</si>
  <si>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</si>
  <si>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</si>
  <si>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</si>
  <si>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</si>
  <si>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</si>
  <si>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</si>
  <si>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</si>
  <si>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</si>
  <si>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</si>
  <si>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</si>
  <si>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</si>
  <si>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</si>
  <si>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</si>
  <si>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</si>
  <si>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</si>
  <si>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</si>
  <si>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</si>
  <si>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</si>
  <si>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</si>
  <si>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</si>
  <si>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</si>
  <si>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</si>
  <si>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</si>
  <si>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</si>
  <si>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</si>
  <si>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</si>
  <si>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</si>
  <si>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</si>
  <si>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</si>
  <si>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</si>
  <si>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</si>
  <si>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</si>
  <si>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</si>
  <si>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</si>
  <si>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</si>
  <si>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</si>
  <si>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</si>
  <si>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</si>
  <si>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</si>
  <si>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</si>
  <si>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</si>
  <si>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</si>
  <si>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</si>
  <si>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</si>
  <si>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</si>
  <si>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</si>
  <si>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</si>
  <si>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</si>
  <si>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</si>
  <si>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</si>
  <si>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</si>
  <si>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</si>
  <si>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</si>
  <si>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</si>
  <si>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</si>
  <si>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</si>
  <si>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</si>
  <si>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</si>
  <si>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</si>
  <si>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</si>
  <si>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</si>
  <si>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</si>
  <si>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</si>
  <si>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</si>
  <si>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</si>
  <si>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</si>
  <si>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</si>
  <si>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</si>
  <si>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</si>
  <si>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</si>
  <si>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</si>
  <si>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</si>
  <si>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</si>
  <si>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</si>
  <si>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</si>
  <si>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</si>
  <si>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</si>
  <si>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</si>
  <si>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</si>
  <si>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</si>
  <si>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</si>
  <si>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</si>
  <si>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</si>
  <si>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</si>
  <si>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</si>
  <si>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</si>
  <si>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</si>
  <si>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</si>
  <si>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</si>
  <si>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</si>
  <si>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</si>
  <si>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</si>
  <si>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</si>
  <si>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</si>
  <si>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</si>
  <si>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</si>
  <si>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</si>
  <si>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</si>
  <si>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</si>
  <si>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</si>
  <si>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</si>
  <si>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</si>
  <si>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</si>
  <si>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</si>
  <si>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</si>
  <si>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</si>
  <si>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</si>
  <si>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</si>
  <si>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</si>
  <si>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</si>
  <si>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</si>
  <si>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</si>
  <si>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</si>
  <si>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</si>
  <si>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</si>
  <si>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</si>
  <si>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</si>
  <si>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</si>
  <si>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</si>
  <si>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</si>
  <si>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</si>
  <si>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</si>
  <si>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</si>
  <si>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</si>
  <si>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</si>
  <si>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</si>
  <si>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</si>
  <si>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</si>
  <si>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</si>
  <si>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</si>
  <si>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</si>
  <si>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</si>
  <si>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</si>
  <si>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</si>
  <si>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</si>
  <si>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</si>
  <si>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</si>
  <si>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</si>
  <si>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</si>
  <si>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</si>
  <si>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</si>
  <si>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</si>
  <si>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</si>
  <si>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</si>
  <si>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</si>
  <si>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</si>
  <si>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</si>
  <si>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</si>
  <si>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</si>
  <si>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</si>
  <si>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</si>
  <si>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</si>
  <si>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</si>
  <si>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</si>
  <si>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</si>
  <si>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</si>
  <si>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</si>
  <si>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</si>
  <si>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</si>
  <si>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</si>
  <si>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</si>
  <si>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</si>
  <si>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</si>
  <si>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</si>
  <si>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</si>
  <si>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</si>
  <si>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</si>
  <si>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</si>
  <si>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</si>
  <si>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</si>
  <si>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</si>
  <si>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</si>
  <si>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</si>
  <si>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</si>
  <si>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</si>
  <si>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</si>
  <si>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</si>
  <si>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</si>
  <si>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</si>
  <si>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</si>
  <si>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</si>
  <si>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</si>
  <si>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</si>
  <si>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</si>
  <si>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</si>
  <si>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</si>
  <si>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</si>
  <si>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</si>
  <si>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</si>
  <si>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</si>
  <si>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</si>
  <si>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</si>
  <si>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</si>
  <si>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</si>
  <si>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</si>
  <si>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</si>
  <si>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</si>
  <si>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</si>
  <si>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</si>
  <si>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</si>
  <si>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</si>
  <si>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</si>
  <si>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</si>
  <si>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</si>
  <si>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</si>
  <si>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</si>
  <si>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</si>
  <si>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</si>
  <si>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</si>
  <si>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</si>
  <si>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</si>
  <si>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</si>
  <si>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</si>
  <si>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</si>
  <si>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</si>
  <si>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</si>
  <si>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</si>
  <si>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</si>
  <si>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</si>
  <si>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</si>
  <si>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</si>
  <si>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</si>
  <si>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</si>
  <si>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</si>
  <si>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</si>
  <si>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</si>
  <si>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</si>
  <si>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</si>
  <si>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</si>
  <si>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</si>
  <si>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</si>
  <si>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</si>
  <si>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</si>
  <si>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</si>
  <si>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</si>
  <si>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</si>
  <si>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</si>
  <si>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</si>
  <si>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</si>
  <si>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</si>
  <si>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</si>
  <si>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</si>
  <si>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</si>
  <si>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</si>
  <si>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</si>
  <si>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</si>
  <si>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</si>
  <si>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</si>
  <si>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</si>
  <si>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</si>
  <si>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</si>
  <si>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</si>
  <si>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</si>
  <si>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</si>
  <si>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</si>
  <si>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</si>
  <si>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</si>
  <si>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</si>
  <si>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</si>
  <si>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</si>
  <si>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</si>
  <si>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</si>
  <si>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</si>
  <si>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</si>
  <si>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</si>
  <si>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</si>
  <si>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</si>
  <si>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</si>
  <si>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</si>
  <si>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</si>
  <si>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</si>
  <si>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</si>
  <si>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</si>
  <si>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</si>
  <si>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</si>
  <si>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</si>
  <si>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</si>
  <si>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</si>
  <si>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</si>
  <si>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</si>
  <si>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</si>
  <si>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</si>
  <si>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</si>
  <si>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</si>
  <si>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</si>
  <si>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</si>
  <si>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</si>
  <si>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</si>
  <si>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</si>
  <si>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</si>
  <si>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</si>
  <si>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</si>
  <si>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</si>
  <si>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</si>
  <si>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</si>
  <si>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</si>
  <si>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</si>
  <si>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</si>
  <si>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</si>
  <si>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</si>
  <si>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</si>
  <si>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</si>
  <si>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</si>
  <si>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</si>
  <si>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</si>
  <si>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</si>
  <si>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</si>
  <si>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</si>
  <si>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</si>
  <si>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</si>
  <si>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</si>
  <si>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</si>
  <si>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</si>
  <si>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</si>
  <si>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</si>
  <si>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</si>
  <si>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</si>
  <si>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</si>
  <si>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</si>
  <si>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</si>
  <si>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</si>
  <si>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</si>
  <si>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</si>
  <si>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</si>
  <si>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</si>
  <si>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</si>
  <si>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</si>
  <si>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</si>
  <si>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</si>
  <si>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</si>
  <si>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</si>
  <si>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</si>
  <si>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</si>
  <si>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</si>
  <si>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</si>
  <si>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</si>
  <si>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</si>
  <si>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</si>
  <si>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</si>
  <si>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</si>
  <si>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</si>
  <si>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</si>
  <si>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</si>
  <si>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</si>
  <si>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</si>
  <si>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</si>
  <si>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</si>
  <si>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</si>
  <si>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</si>
  <si>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</si>
  <si>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</si>
  <si>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</si>
  <si>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</si>
  <si>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</si>
  <si>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</si>
  <si>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</si>
  <si>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</si>
  <si>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</si>
  <si>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</si>
  <si>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</si>
  <si>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</si>
  <si>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</si>
  <si>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</si>
  <si>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</si>
  <si>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</si>
  <si>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</si>
  <si>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</si>
  <si>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</si>
  <si>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</si>
  <si>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</si>
  <si>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</si>
  <si>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</si>
  <si>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</si>
  <si>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</si>
  <si>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</si>
  <si>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</si>
  <si>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</si>
  <si>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</si>
  <si>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</si>
  <si>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</si>
  <si>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</si>
  <si>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</si>
  <si>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</si>
  <si>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</si>
  <si>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</si>
  <si>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</si>
  <si>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</si>
  <si>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</si>
  <si>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</si>
  <si>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</si>
  <si>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</si>
  <si>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</si>
  <si>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</si>
  <si>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</si>
  <si>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</si>
  <si>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</si>
  <si>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</si>
  <si>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</si>
  <si>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</si>
  <si>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</si>
  <si>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</si>
  <si>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</si>
  <si>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</si>
  <si>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</si>
  <si>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</si>
  <si>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</si>
  <si>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</si>
  <si>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</si>
  <si>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</si>
  <si>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</si>
  <si>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</si>
  <si>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</si>
  <si>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</si>
  <si>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</si>
  <si>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</si>
  <si>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</si>
  <si>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</si>
  <si>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</si>
  <si>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</si>
  <si>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</si>
  <si>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</si>
  <si>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</si>
  <si>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</si>
  <si>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</si>
  <si>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</si>
  <si>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</si>
  <si>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</si>
  <si>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</si>
  <si>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</si>
  <si>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</si>
  <si>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</si>
  <si>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</si>
  <si>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</si>
  <si>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</si>
  <si>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</si>
  <si>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</si>
  <si>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</si>
  <si>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</si>
  <si>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</si>
  <si>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</si>
  <si>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</si>
  <si>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</si>
  <si>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</si>
  <si>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</si>
  <si>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</si>
  <si>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</si>
  <si>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</si>
  <si>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</si>
  <si>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</si>
  <si>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</si>
  <si>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</si>
  <si>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</si>
  <si>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</si>
  <si>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</si>
  <si>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</si>
  <si>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</si>
  <si>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</si>
  <si>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</si>
  <si>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</si>
  <si>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</si>
  <si>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</si>
  <si>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</si>
  <si>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</si>
  <si>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</si>
  <si>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</si>
  <si>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</si>
  <si>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</si>
  <si>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</si>
  <si>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</si>
  <si>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</si>
  <si>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</si>
  <si>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</si>
  <si>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</si>
  <si>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</si>
  <si>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</si>
  <si>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</si>
  <si>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</si>
  <si>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</si>
  <si>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</si>
  <si>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</si>
  <si>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</si>
  <si>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</si>
  <si>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</si>
  <si>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</si>
  <si>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</si>
  <si>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</si>
  <si>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</si>
  <si>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</si>
  <si>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</si>
  <si>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</si>
  <si>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</si>
  <si>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</si>
  <si>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</si>
  <si>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</si>
  <si>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</si>
  <si>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</si>
  <si>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</si>
  <si>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</si>
  <si>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</si>
  <si>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</si>
  <si>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</si>
  <si>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</si>
  <si>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</si>
  <si>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</si>
  <si>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</si>
  <si>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</si>
  <si>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</si>
  <si>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</si>
  <si>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</si>
  <si>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</si>
  <si>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</si>
  <si>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</si>
  <si>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</si>
  <si>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</si>
  <si>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</si>
  <si>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</si>
  <si>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</si>
  <si>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</si>
  <si>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</si>
  <si>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</si>
  <si>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</si>
  <si>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</si>
  <si>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</si>
  <si>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</si>
  <si>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</si>
  <si>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</si>
  <si>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</si>
  <si>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</si>
  <si>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</si>
  <si>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</si>
  <si>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</si>
  <si>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</si>
  <si>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</si>
  <si>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</si>
  <si>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</si>
  <si>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</si>
  <si>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</si>
  <si>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</si>
  <si>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</si>
  <si>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</si>
  <si>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</si>
  <si>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</si>
  <si>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</si>
  <si>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</si>
  <si>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</si>
  <si>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</si>
  <si>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</si>
  <si>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</si>
  <si>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</si>
  <si>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</si>
  <si>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</si>
  <si>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</si>
  <si>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</si>
  <si>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</si>
  <si>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</si>
  <si>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</si>
  <si>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</si>
  <si>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</si>
  <si>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</si>
  <si>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</si>
  <si>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</si>
  <si>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</si>
  <si>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</si>
  <si>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</si>
  <si>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</si>
  <si>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</si>
  <si>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</si>
  <si>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</si>
  <si>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</si>
  <si>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</si>
  <si>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</si>
  <si>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</si>
  <si>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</si>
  <si>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</si>
  <si>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</si>
  <si>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</si>
  <si>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</si>
  <si>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</si>
  <si>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</si>
  <si>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</si>
  <si>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</si>
  <si>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</si>
  <si>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</si>
  <si>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</si>
  <si>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</si>
  <si>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</si>
  <si>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</si>
  <si>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</si>
  <si>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</si>
  <si>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</si>
  <si>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</si>
  <si>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</si>
  <si>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</si>
  <si>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</si>
  <si>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</si>
  <si>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</si>
  <si>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</si>
  <si>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</si>
  <si>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</si>
  <si>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</si>
  <si>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</si>
  <si>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</si>
  <si>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</si>
  <si>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</si>
  <si>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</si>
  <si>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</si>
  <si>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</si>
  <si>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</si>
  <si>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</si>
  <si>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</si>
  <si>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</si>
  <si>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</si>
  <si>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</si>
  <si>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</si>
  <si>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</si>
  <si>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</si>
  <si>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</si>
  <si>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</si>
  <si>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</si>
  <si>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</si>
  <si>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</si>
  <si>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</si>
  <si>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</si>
  <si>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</si>
  <si>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</si>
  <si>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</si>
  <si>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</si>
  <si>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</si>
  <si>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</si>
  <si>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</si>
  <si>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</si>
  <si>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</si>
  <si>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</si>
  <si>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</si>
  <si>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</si>
  <si>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</si>
  <si>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</si>
  <si>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</si>
  <si>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</si>
  <si>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</si>
  <si>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</si>
  <si>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</si>
  <si>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</si>
  <si>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</si>
  <si>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</si>
  <si>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</si>
  <si>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</si>
  <si>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</si>
  <si>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</si>
  <si>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</si>
  <si>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</si>
  <si>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</si>
  <si>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</si>
  <si>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</si>
  <si>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</si>
  <si>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</si>
  <si>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</si>
  <si>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</si>
  <si>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</si>
  <si>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</si>
  <si>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</si>
  <si>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</si>
  <si>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</si>
  <si>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</si>
  <si>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</si>
  <si>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</si>
  <si>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</si>
  <si>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</si>
  <si>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</si>
  <si>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</si>
  <si>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</si>
  <si>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</si>
  <si>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</si>
  <si>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</si>
  <si>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</si>
  <si>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</si>
  <si>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</si>
  <si>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</si>
  <si>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</si>
  <si>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</si>
  <si>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</si>
  <si>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</si>
  <si>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</si>
  <si>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</si>
  <si>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</si>
  <si>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</si>
  <si>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</si>
  <si>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</si>
  <si>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</si>
  <si>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</si>
  <si>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</si>
  <si>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</si>
  <si>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</si>
  <si>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</si>
  <si>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</si>
  <si>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</si>
  <si>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</si>
  <si>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</si>
  <si>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</si>
  <si>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</si>
  <si>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</si>
  <si>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</si>
  <si>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</si>
  <si>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</si>
  <si>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</si>
  <si>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</si>
  <si>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</si>
  <si>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</si>
  <si>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</si>
  <si>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</si>
  <si>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</si>
  <si>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</si>
  <si>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</si>
  <si>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</si>
  <si>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</si>
  <si>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</si>
  <si>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</si>
  <si>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</si>
  <si>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</si>
  <si>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</si>
  <si>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</si>
  <si>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</si>
  <si>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</si>
  <si>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</si>
  <si>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</si>
  <si>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</si>
  <si>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</si>
  <si>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</si>
  <si>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</si>
  <si>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</si>
  <si>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</si>
  <si>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</si>
  <si>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</si>
  <si>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</si>
  <si>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</si>
  <si>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</si>
  <si>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</si>
  <si>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</si>
  <si>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</si>
  <si>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</si>
  <si>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</si>
  <si>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</si>
  <si>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</si>
  <si>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</si>
  <si>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</si>
  <si>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</si>
  <si>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</si>
  <si>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</si>
  <si>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</si>
  <si>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</si>
  <si>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</si>
  <si>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</si>
  <si>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</si>
  <si>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</si>
  <si>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</si>
  <si>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</si>
  <si>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</si>
  <si>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</si>
  <si>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</si>
  <si>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</si>
  <si>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</si>
  <si>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</si>
  <si>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</si>
  <si>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</si>
  <si>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</si>
  <si>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</si>
  <si>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</si>
  <si>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</si>
  <si>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</si>
  <si>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</si>
  <si>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</si>
  <si>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</si>
  <si>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</si>
  <si>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</si>
  <si>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</si>
  <si>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</si>
  <si>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</si>
  <si>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</si>
  <si>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</si>
  <si>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</si>
  <si>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</si>
  <si>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</si>
  <si>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</si>
  <si>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</si>
  <si>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</si>
  <si>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</si>
  <si>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</si>
  <si>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</si>
  <si>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</si>
  <si>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</si>
  <si>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</si>
  <si>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</si>
  <si>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</si>
  <si>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</si>
  <si>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</si>
  <si>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</si>
  <si>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</si>
  <si>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</si>
  <si>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</si>
  <si>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</si>
  <si>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</si>
  <si>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</si>
  <si>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</si>
  <si>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</si>
  <si>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</si>
  <si>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</si>
  <si>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</si>
  <si>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</si>
  <si>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</si>
  <si>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</si>
  <si>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</si>
  <si>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</si>
  <si>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</si>
  <si>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</si>
  <si>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</si>
  <si>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</si>
  <si>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</si>
  <si>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</si>
  <si>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</si>
  <si>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</si>
  <si>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</si>
  <si>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</si>
  <si>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</si>
  <si>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</si>
  <si>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</si>
  <si>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</si>
  <si>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</si>
  <si>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</si>
  <si>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</si>
  <si>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</si>
  <si>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</si>
  <si>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</si>
  <si>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</si>
  <si>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</si>
  <si>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</si>
  <si>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</si>
  <si>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</si>
  <si>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</si>
  <si>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</si>
  <si>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</si>
  <si>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</si>
  <si>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</si>
  <si>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</si>
  <si>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</si>
  <si>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</si>
  <si>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</si>
  <si>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</si>
  <si>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</si>
  <si>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</si>
  <si>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</si>
  <si>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</si>
  <si>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</si>
  <si>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</si>
  <si>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</si>
  <si>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</si>
  <si>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</si>
  <si>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</si>
  <si>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</si>
  <si>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</si>
  <si>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</si>
  <si>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</si>
  <si>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</si>
  <si>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</si>
  <si>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</si>
  <si>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</si>
  <si>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</si>
  <si>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</si>
  <si>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</si>
  <si>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</si>
  <si>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</si>
  <si>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</si>
  <si>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</si>
  <si>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</si>
  <si>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</si>
  <si>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</si>
  <si>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</si>
  <si>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</si>
  <si>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</si>
  <si>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</si>
  <si>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</si>
  <si>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</si>
  <si>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</si>
  <si>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</si>
  <si>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</si>
  <si>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</si>
  <si>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</si>
  <si>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</si>
  <si>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</si>
  <si>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</si>
  <si>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</si>
  <si>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</si>
  <si>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</si>
  <si>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</si>
  <si>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</si>
  <si>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</si>
  <si>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</si>
  <si>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</si>
  <si>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</si>
  <si>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</si>
  <si>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</si>
  <si>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</si>
  <si>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</si>
  <si>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</si>
  <si>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</si>
  <si>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</si>
  <si>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</si>
  <si>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</si>
  <si>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</si>
  <si>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</si>
  <si>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</si>
  <si>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</si>
  <si>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</si>
  <si>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</si>
  <si>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</si>
  <si>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</si>
  <si>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</si>
  <si>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</si>
  <si>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</si>
  <si>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</si>
  <si>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</si>
  <si>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</si>
  <si>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</si>
  <si>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</si>
  <si>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</si>
  <si>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</si>
  <si>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</si>
  <si>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</si>
  <si>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</si>
  <si>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</si>
  <si>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</si>
  <si>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</si>
  <si>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</si>
  <si>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</si>
  <si>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</si>
  <si>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</si>
  <si>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</si>
  <si>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</si>
  <si>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</si>
  <si>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</si>
  <si>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</si>
  <si>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</si>
  <si>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</si>
  <si>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</si>
  <si>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</si>
  <si>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</si>
  <si>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</si>
  <si>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</si>
  <si>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</si>
  <si>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</si>
  <si>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</si>
  <si>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</si>
  <si>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</si>
  <si>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</si>
  <si>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</si>
  <si>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</si>
  <si>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</si>
  <si>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</si>
  <si>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</si>
  <si>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</si>
  <si>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</si>
  <si>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</si>
  <si>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</si>
  <si>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</si>
  <si>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</si>
  <si>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</si>
  <si>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</si>
  <si>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</si>
  <si>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</si>
  <si>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</si>
  <si>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</si>
  <si>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</si>
  <si>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</si>
  <si>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</si>
  <si>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</si>
  <si>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</si>
  <si>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</si>
  <si>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</si>
  <si>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</si>
  <si>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</si>
  <si>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</si>
  <si>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</si>
  <si>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</si>
  <si>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</si>
  <si>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</si>
  <si>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</si>
  <si>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</si>
  <si>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</si>
  <si>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</si>
  <si>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</si>
  <si>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</si>
  <si>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</si>
  <si>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</si>
  <si>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</si>
  <si>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</si>
  <si>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</si>
  <si>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</si>
  <si>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</si>
  <si>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</si>
  <si>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</si>
  <si>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</si>
  <si>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</si>
  <si>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</si>
  <si>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</si>
  <si>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</si>
  <si>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</si>
  <si>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</si>
  <si>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</si>
  <si>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</si>
  <si>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</si>
  <si>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</si>
  <si>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</si>
  <si>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</si>
  <si>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</si>
  <si>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</si>
  <si>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</si>
  <si>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</si>
  <si>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</si>
  <si>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</si>
  <si>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</si>
  <si>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</si>
  <si>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</si>
  <si>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</si>
  <si>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</si>
  <si>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</si>
  <si>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</si>
  <si>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</si>
  <si>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</si>
  <si>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</si>
  <si>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</si>
  <si>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</si>
  <si>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</si>
  <si>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</si>
  <si>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</si>
  <si>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</si>
  <si>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</si>
  <si>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</si>
  <si>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</si>
  <si>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</si>
  <si>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</si>
  <si>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</si>
  <si>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</si>
  <si>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</si>
  <si>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</si>
  <si>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</si>
  <si>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</si>
  <si>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</si>
  <si>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</si>
  <si>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</si>
  <si>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</si>
  <si>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</si>
  <si>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</si>
  <si>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</si>
  <si>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</si>
  <si>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</si>
  <si>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</si>
  <si>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</si>
  <si>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</si>
  <si>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</si>
  <si>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</si>
  <si>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</si>
  <si>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</si>
  <si>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</si>
  <si>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</si>
  <si>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</si>
  <si>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</si>
  <si>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</si>
  <si>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</si>
  <si>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</si>
  <si>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</si>
  <si>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</si>
  <si>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</si>
  <si>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</si>
  <si>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</si>
  <si>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</si>
  <si>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</si>
  <si>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</si>
  <si>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</si>
  <si>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</si>
  <si>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</si>
  <si>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</si>
  <si>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</si>
  <si>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</si>
  <si>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</si>
  <si>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</si>
  <si>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</si>
  <si>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</si>
  <si>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</si>
  <si>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</si>
  <si>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</si>
  <si>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</si>
  <si>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</si>
  <si>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</si>
  <si>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</si>
  <si>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</si>
  <si>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</si>
  <si>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</si>
  <si>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</si>
  <si>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</si>
  <si>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</si>
  <si>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</si>
  <si>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</si>
  <si>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</si>
  <si>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</si>
  <si>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</si>
  <si>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</si>
  <si>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</si>
  <si>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</si>
  <si>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</si>
  <si>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</si>
  <si>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</si>
  <si>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</si>
  <si>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</si>
  <si>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</si>
  <si>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</si>
  <si>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</si>
  <si>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</si>
  <si>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</si>
  <si>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</si>
  <si>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</si>
  <si>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</si>
  <si>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</si>
  <si>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</si>
  <si>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</si>
  <si>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</si>
  <si>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</si>
  <si>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</si>
  <si>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</si>
  <si>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</si>
  <si>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</si>
  <si>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</si>
  <si>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</si>
  <si>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</si>
  <si>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</si>
  <si>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</si>
  <si>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</si>
  <si>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</si>
  <si>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</si>
  <si>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</si>
  <si>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</si>
  <si>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</si>
  <si>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</si>
  <si>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</si>
  <si>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</si>
  <si>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</si>
  <si>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</si>
  <si>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</si>
  <si>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</si>
  <si>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</si>
  <si>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</si>
  <si>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</si>
  <si>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</si>
  <si>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</si>
  <si>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</si>
  <si>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</si>
  <si>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</si>
  <si>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</si>
  <si>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</si>
  <si>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</si>
  <si>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</si>
  <si>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</si>
  <si>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</si>
  <si>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</si>
  <si>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</si>
  <si>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</si>
  <si>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</si>
  <si>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</si>
  <si>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</si>
  <si>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</si>
  <si>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</si>
  <si>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</si>
  <si>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</si>
  <si>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</si>
  <si>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</si>
  <si>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</si>
  <si>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</si>
  <si>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</si>
  <si>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</si>
  <si>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</si>
  <si>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</si>
  <si>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</si>
  <si>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</si>
  <si>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</si>
  <si>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</si>
  <si>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</si>
  <si>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</si>
  <si>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</si>
  <si>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</si>
  <si>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</si>
  <si>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</si>
  <si>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</si>
  <si>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</si>
  <si>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</si>
  <si>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</si>
  <si>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</si>
  <si>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</si>
  <si>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</si>
  <si>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</si>
  <si>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</si>
  <si>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</si>
  <si>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</si>
  <si>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</si>
  <si>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</si>
  <si>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</si>
  <si>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</si>
  <si>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</si>
  <si>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</si>
  <si>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</si>
  <si>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</si>
  <si>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</si>
  <si>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</si>
  <si>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</si>
  <si>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</si>
  <si>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</si>
  <si>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</si>
  <si>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</si>
  <si>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</si>
  <si>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</si>
  <si>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</si>
  <si>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</si>
  <si>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</si>
  <si>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</si>
  <si>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</si>
  <si>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</si>
  <si>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</si>
  <si>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</si>
  <si>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</si>
  <si>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</si>
  <si>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</si>
  <si>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</si>
  <si>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</si>
  <si>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</si>
  <si>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</si>
  <si>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</si>
  <si>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</si>
  <si>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</si>
  <si>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</si>
  <si>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</si>
  <si>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</si>
  <si>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</si>
  <si>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</si>
  <si>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</si>
  <si>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</si>
  <si>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</si>
  <si>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</si>
  <si>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</si>
  <si>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</si>
  <si>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</si>
  <si>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</si>
  <si>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</si>
  <si>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</si>
  <si>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</si>
  <si>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</si>
  <si>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</si>
  <si>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</si>
  <si>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</si>
  <si>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</si>
  <si>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</si>
  <si>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</si>
  <si>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</si>
  <si>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</si>
  <si>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</si>
  <si>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</si>
  <si>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</si>
  <si>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</si>
  <si>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</si>
  <si>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</si>
  <si>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</si>
  <si>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</si>
  <si>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</si>
  <si>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</si>
  <si>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</si>
  <si>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</si>
  <si>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</si>
  <si>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</si>
  <si>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</si>
  <si>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</si>
  <si>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</si>
  <si>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</si>
  <si>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</si>
  <si>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</si>
  <si>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</si>
  <si>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</si>
  <si>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</si>
  <si>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</si>
  <si>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</si>
  <si>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</si>
  <si>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</si>
  <si>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</si>
  <si>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</si>
  <si>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</si>
  <si>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</si>
  <si>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</si>
  <si>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</si>
  <si>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</si>
  <si>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</si>
  <si>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</si>
  <si>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</si>
  <si>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</si>
  <si>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</si>
  <si>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</si>
  <si>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</si>
  <si>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</si>
  <si>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</si>
  <si>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</si>
  <si>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</si>
  <si>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</si>
  <si>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</si>
  <si>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</si>
  <si>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</si>
  <si>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</si>
  <si>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</si>
  <si>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</si>
  <si>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</si>
  <si>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</si>
  <si>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</si>
  <si>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</si>
  <si>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</si>
  <si>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</si>
  <si>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</si>
  <si>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</si>
  <si>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</si>
  <si>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</si>
  <si>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</si>
  <si>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</si>
  <si>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</si>
  <si>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</si>
  <si>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</si>
  <si>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</si>
  <si>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</si>
  <si>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</si>
  <si>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</si>
  <si>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</si>
  <si>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</si>
  <si>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</si>
  <si>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</si>
  <si>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</si>
  <si>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</si>
  <si>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</si>
  <si>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</si>
  <si>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</si>
  <si>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</si>
  <si>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</si>
  <si>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</si>
  <si>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</si>
  <si>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</si>
  <si>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</si>
  <si>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</si>
  <si>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</si>
  <si>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</si>
  <si>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</si>
  <si>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</si>
  <si>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</si>
  <si>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</si>
  <si>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</si>
  <si>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</si>
  <si>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</si>
  <si>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</si>
  <si>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</si>
  <si>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</si>
  <si>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</si>
  <si>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</si>
  <si>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</si>
  <si>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</si>
  <si>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</si>
  <si>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</si>
  <si>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</si>
  <si>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</si>
  <si>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</si>
  <si>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</si>
  <si>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</si>
  <si>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</si>
  <si>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</si>
  <si>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</si>
  <si>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</si>
  <si>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</si>
  <si>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</si>
  <si>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</si>
  <si>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</si>
  <si>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</si>
  <si>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</si>
  <si>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</si>
  <si>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</si>
  <si>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</si>
  <si>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</si>
  <si>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</si>
  <si>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</si>
  <si>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</si>
  <si>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</si>
  <si>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</si>
  <si>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</si>
  <si>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</si>
  <si>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</si>
  <si>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</si>
  <si>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</si>
  <si>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</si>
  <si>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</si>
  <si>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</si>
  <si>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</si>
  <si>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</si>
  <si>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</si>
  <si>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</si>
  <si>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</si>
  <si>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</si>
  <si>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</si>
  <si>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</si>
  <si>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</si>
  <si>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</si>
  <si>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</si>
  <si>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</si>
  <si>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</si>
  <si>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</si>
  <si>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</si>
  <si>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</si>
  <si>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</si>
  <si>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</si>
  <si>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</si>
  <si>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</si>
  <si>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</si>
  <si>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</si>
  <si>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</si>
  <si>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</si>
  <si>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</si>
  <si>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</si>
  <si>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</si>
  <si>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</si>
  <si>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</si>
  <si>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</si>
  <si>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</si>
  <si>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</si>
  <si>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</si>
  <si>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</si>
  <si>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</si>
  <si>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</si>
  <si>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</si>
  <si>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</si>
  <si>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</si>
  <si>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</si>
  <si>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</si>
  <si>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</si>
  <si>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</si>
  <si>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</si>
  <si>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</si>
  <si>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</si>
  <si>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</si>
  <si>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</si>
  <si>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</si>
  <si>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</si>
  <si>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</si>
  <si>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</si>
  <si>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</si>
  <si>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</si>
  <si>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</si>
  <si>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</si>
  <si>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</si>
  <si>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</si>
  <si>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</si>
  <si>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</si>
  <si>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</si>
  <si>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</si>
  <si>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</si>
  <si>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</si>
  <si>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</si>
  <si>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</si>
  <si>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</si>
  <si>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</si>
  <si>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</si>
  <si>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</si>
  <si>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</si>
  <si>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</si>
  <si>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</si>
  <si>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</si>
  <si>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</si>
  <si>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</si>
  <si>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</si>
  <si>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</si>
  <si>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</si>
  <si>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</si>
  <si>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</si>
  <si>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</si>
  <si>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</si>
  <si>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</si>
  <si>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</si>
  <si>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</si>
  <si>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</si>
  <si>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</si>
  <si>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</si>
  <si>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</si>
  <si>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</si>
  <si>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</si>
  <si>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</si>
  <si>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</si>
  <si>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</si>
  <si>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</si>
  <si>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</si>
  <si>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</si>
  <si>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</si>
  <si>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</si>
  <si>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</si>
  <si>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</si>
  <si>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</si>
  <si>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</si>
  <si>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</si>
  <si>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</si>
  <si>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</si>
  <si>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</si>
  <si>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</si>
  <si>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</si>
  <si>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</si>
  <si>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</si>
  <si>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</si>
  <si>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</si>
  <si>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</si>
  <si>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</si>
  <si>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</si>
  <si>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</si>
  <si>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</si>
  <si>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</si>
  <si>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</si>
  <si>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</si>
  <si>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</si>
  <si>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</si>
  <si>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</si>
  <si>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</si>
  <si>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</si>
  <si>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</si>
  <si>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</si>
  <si>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</si>
  <si>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</si>
  <si>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</si>
  <si>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</si>
  <si>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</si>
  <si>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</si>
  <si>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</si>
  <si>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</si>
  <si>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</si>
  <si>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</si>
  <si>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</si>
  <si>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</si>
  <si>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</si>
  <si>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</si>
  <si>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</si>
  <si>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</si>
  <si>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</si>
  <si>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</si>
  <si>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</si>
  <si>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</si>
  <si>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</si>
  <si>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</si>
  <si>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</si>
  <si>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</si>
  <si>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</si>
  <si>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</si>
  <si>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</si>
  <si>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</si>
  <si>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</si>
  <si>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</si>
  <si>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</si>
  <si>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</si>
  <si>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</si>
  <si>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</si>
  <si>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</si>
  <si>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</si>
  <si>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</si>
  <si>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</si>
  <si>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</si>
  <si>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</si>
  <si>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</si>
  <si>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</si>
  <si>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</si>
  <si>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</si>
  <si>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</si>
  <si>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</si>
  <si>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</si>
  <si>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</si>
  <si>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</si>
  <si>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</si>
  <si>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</si>
  <si>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</si>
  <si>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</si>
  <si>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</si>
  <si>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</si>
  <si>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</si>
  <si>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</si>
  <si>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</si>
  <si>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</si>
  <si>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</si>
  <si>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</si>
  <si>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</si>
  <si>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</si>
  <si>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</si>
  <si>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</si>
  <si>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</si>
  <si>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</si>
  <si>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</si>
  <si>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</si>
  <si>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</si>
  <si>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</si>
  <si>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</si>
  <si>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</si>
  <si>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</si>
  <si>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</si>
  <si>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</si>
  <si>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</si>
  <si>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</si>
  <si>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</si>
  <si>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</si>
  <si>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</si>
  <si>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</si>
  <si>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</si>
  <si>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</si>
  <si>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</si>
  <si>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</si>
  <si>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</si>
  <si>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</si>
  <si>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</si>
  <si>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</si>
  <si>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</si>
  <si>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</si>
  <si>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</si>
  <si>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</si>
  <si>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</si>
  <si>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</si>
  <si>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</si>
  <si>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</si>
  <si>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</si>
  <si>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</si>
  <si>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</si>
  <si>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</si>
  <si>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</si>
  <si>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</si>
  <si>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</si>
  <si>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</si>
  <si>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</si>
  <si>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</si>
  <si>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</si>
  <si>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</si>
  <si>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</si>
  <si>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</si>
  <si>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</si>
  <si>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</si>
  <si>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</si>
  <si>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</si>
  <si>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</si>
  <si>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</si>
  <si>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</si>
  <si>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</si>
  <si>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</si>
  <si>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</si>
  <si>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</si>
  <si>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</si>
  <si>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</si>
  <si>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</si>
  <si>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</si>
  <si>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</si>
  <si>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</si>
  <si>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</si>
  <si>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</si>
  <si>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</si>
  <si>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</si>
  <si>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</si>
  <si>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</si>
  <si>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</si>
  <si>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</si>
  <si>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</si>
  <si>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</si>
  <si>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</si>
  <si>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</si>
  <si>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</si>
  <si>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</si>
  <si>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</si>
  <si>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</si>
  <si>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</si>
  <si>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</si>
  <si>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</si>
  <si>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</si>
  <si>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</si>
  <si>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</si>
  <si>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</si>
  <si>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</si>
  <si>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</si>
  <si>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</si>
  <si>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</si>
  <si>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</si>
  <si>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</si>
  <si>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</si>
  <si>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</si>
  <si>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</si>
  <si>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</si>
  <si>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</si>
  <si>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</si>
  <si>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</si>
  <si>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</si>
  <si>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</si>
  <si>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</si>
  <si>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</si>
  <si>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</si>
  <si>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</si>
  <si>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</si>
  <si>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</si>
  <si>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</si>
  <si>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</si>
  <si>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</si>
  <si>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</si>
  <si>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</si>
  <si>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</si>
  <si>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</si>
  <si>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</si>
  <si>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</si>
  <si>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</si>
  <si>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</si>
  <si>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</si>
  <si>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</si>
  <si>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</si>
  <si>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</si>
  <si>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</si>
  <si>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</si>
  <si>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</si>
  <si>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</si>
  <si>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</si>
  <si>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</si>
  <si>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</si>
  <si>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</si>
  <si>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</si>
  <si>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</si>
  <si>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</si>
  <si>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</si>
  <si>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</si>
  <si>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</si>
  <si>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</si>
  <si>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</si>
  <si>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</si>
  <si>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</si>
  <si>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</si>
  <si>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</si>
  <si>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</si>
  <si>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</si>
  <si>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</si>
  <si>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</si>
  <si>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</si>
  <si>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</si>
  <si>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</si>
  <si>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</si>
  <si>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</si>
  <si>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</si>
  <si>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</si>
  <si>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</si>
  <si>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</si>
  <si>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</si>
  <si>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</si>
  <si>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</si>
  <si>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</si>
  <si>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</si>
  <si>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</si>
  <si>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</si>
  <si>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</si>
  <si>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</si>
  <si>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</si>
  <si>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</si>
  <si>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</si>
  <si>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</si>
  <si>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</si>
  <si>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</si>
  <si>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</si>
  <si>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</si>
  <si>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</si>
  <si>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</si>
  <si>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</si>
  <si>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</si>
  <si>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</si>
  <si>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</si>
  <si>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</si>
  <si>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</si>
  <si>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</si>
  <si>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</si>
  <si>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</si>
  <si>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</si>
  <si>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</si>
  <si>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</si>
  <si>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</si>
  <si>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</si>
  <si>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</si>
  <si>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</si>
  <si>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</si>
  <si>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</si>
  <si>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</si>
  <si>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</si>
  <si>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</si>
  <si>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</si>
  <si>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</si>
  <si>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</si>
  <si>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</si>
  <si>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</si>
  <si>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</si>
  <si>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</si>
  <si>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</si>
  <si>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</si>
  <si>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</si>
  <si>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</si>
  <si>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</si>
  <si>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</si>
  <si>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</si>
  <si>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</si>
  <si>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</si>
  <si>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</si>
  <si>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</si>
  <si>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</si>
  <si>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</si>
  <si>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</si>
  <si>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</si>
  <si>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</si>
  <si>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</si>
  <si>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</si>
  <si>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</si>
  <si>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</si>
  <si>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</si>
  <si>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</si>
  <si>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</si>
  <si>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</si>
  <si>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</si>
  <si>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</si>
  <si>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</si>
  <si>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</si>
  <si>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</si>
  <si>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</si>
  <si>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</si>
  <si>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</si>
  <si>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</si>
  <si>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</si>
  <si>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</si>
  <si>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</si>
  <si>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</si>
  <si>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</si>
  <si>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</si>
  <si>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</si>
  <si>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</si>
  <si>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</si>
  <si>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</si>
  <si>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</si>
  <si>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</si>
  <si>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</si>
  <si>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</si>
  <si>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</si>
  <si>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</si>
  <si>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</si>
  <si>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</si>
  <si>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</si>
  <si>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</si>
  <si>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</si>
  <si>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</si>
  <si>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</si>
  <si>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</si>
  <si>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</si>
  <si>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</si>
  <si>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</si>
  <si>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</si>
  <si>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</si>
  <si>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</si>
  <si>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</si>
  <si>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</si>
  <si>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</si>
  <si>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</si>
  <si>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</si>
  <si>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</si>
  <si>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</si>
  <si>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</si>
  <si>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</si>
  <si>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</si>
  <si>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</si>
  <si>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</si>
  <si>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</si>
  <si>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</si>
  <si>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</si>
  <si>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</si>
  <si>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</si>
  <si>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</si>
  <si>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</si>
  <si>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</si>
  <si>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</si>
  <si>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</si>
  <si>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</si>
  <si>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</si>
  <si>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</si>
  <si>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</si>
  <si>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</si>
  <si>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</si>
  <si>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</si>
  <si>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</si>
  <si>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</si>
  <si>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</si>
  <si>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</si>
  <si>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</si>
  <si>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</si>
  <si>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</si>
  <si>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</si>
  <si>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</si>
  <si>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</si>
  <si>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</si>
  <si>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</si>
  <si>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</si>
  <si>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</si>
  <si>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</si>
  <si>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</si>
  <si>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</si>
  <si>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</si>
  <si>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</si>
  <si>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</si>
  <si>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</si>
  <si>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</si>
  <si>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</si>
  <si>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</si>
  <si>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</si>
  <si>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</si>
  <si>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</si>
  <si>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</si>
  <si>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</si>
  <si>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</si>
  <si>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</si>
  <si>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</si>
  <si>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</si>
  <si>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</si>
  <si>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</si>
  <si>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</si>
  <si>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</si>
  <si>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</si>
  <si>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</si>
  <si>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</si>
  <si>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</si>
  <si>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</si>
  <si>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</si>
  <si>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</si>
  <si>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</si>
  <si>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</si>
  <si>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</si>
  <si>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</si>
  <si>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</si>
  <si>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</si>
  <si>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</si>
  <si>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</si>
  <si>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</si>
  <si>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</si>
  <si>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</si>
  <si>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</si>
  <si>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</si>
  <si>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</si>
  <si>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</si>
  <si>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</si>
  <si>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</si>
  <si>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</si>
  <si>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</si>
  <si>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</si>
  <si>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</si>
  <si>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</si>
  <si>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</si>
  <si>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</si>
  <si>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</si>
  <si>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</si>
  <si>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</si>
  <si>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</si>
  <si>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</si>
  <si>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</si>
  <si>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</si>
  <si>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</si>
  <si>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</si>
  <si>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</si>
  <si>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</si>
  <si>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</si>
  <si>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</si>
  <si>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</si>
  <si>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</si>
  <si>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</si>
  <si>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</si>
  <si>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</si>
  <si>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</si>
  <si>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</si>
  <si>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</si>
  <si>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</si>
  <si>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</si>
  <si>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</si>
  <si>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</si>
  <si>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</si>
  <si>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</si>
  <si>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</si>
  <si>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</si>
  <si>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</si>
  <si>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</si>
  <si>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</si>
  <si>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</si>
  <si>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</si>
  <si>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</si>
  <si>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</si>
  <si>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</si>
  <si>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</si>
  <si>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</si>
  <si>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</si>
  <si>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</si>
  <si>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</si>
  <si>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</si>
  <si>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</si>
  <si>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</si>
  <si>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</si>
  <si>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</si>
  <si>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</si>
  <si>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</si>
  <si>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</si>
  <si>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</si>
  <si>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</si>
  <si>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</si>
  <si>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</si>
  <si>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</si>
  <si>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</si>
  <si>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</si>
  <si>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</si>
  <si>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</si>
  <si>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</si>
  <si>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</si>
  <si>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</si>
  <si>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</si>
  <si>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</si>
  <si>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</si>
  <si>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</si>
  <si>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</si>
  <si>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</si>
  <si>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</si>
  <si>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</si>
  <si>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</si>
  <si>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</si>
  <si>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</si>
  <si>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</si>
  <si>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</si>
  <si>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</si>
  <si>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</si>
  <si>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</si>
  <si>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</si>
  <si>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</si>
  <si>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</si>
  <si>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</si>
  <si>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</si>
  <si>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</si>
  <si>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</si>
  <si>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</si>
  <si>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</si>
  <si>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</si>
  <si>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</si>
  <si>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</si>
  <si>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</si>
  <si>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</si>
  <si>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</si>
  <si>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</si>
  <si>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</si>
  <si>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</si>
  <si>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</si>
  <si>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</si>
  <si>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</si>
  <si>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</si>
  <si>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</si>
  <si>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</si>
  <si>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</si>
  <si>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</si>
  <si>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</si>
  <si>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</si>
  <si>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</si>
  <si>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</si>
  <si>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</si>
  <si>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</si>
  <si>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</si>
  <si>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</si>
  <si>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</si>
  <si>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</si>
  <si>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</si>
  <si>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</si>
  <si>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</si>
  <si>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</si>
  <si>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</si>
  <si>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</si>
  <si>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</si>
  <si>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</si>
  <si>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</si>
  <si>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</si>
  <si>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</si>
  <si>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</si>
  <si>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</si>
  <si>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</si>
  <si>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</si>
  <si>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</si>
  <si>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</si>
  <si>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</si>
  <si>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</si>
  <si>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</si>
  <si>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</si>
  <si>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</si>
  <si>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</si>
  <si>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</si>
  <si>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</si>
  <si>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</si>
  <si>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</si>
  <si>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</si>
  <si>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</si>
  <si>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</si>
  <si>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</si>
  <si>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</si>
  <si>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</si>
  <si>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</si>
  <si>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</si>
  <si>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</si>
  <si>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</si>
  <si>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</si>
  <si>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</si>
  <si>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</si>
  <si>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</si>
  <si>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</si>
  <si>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</si>
  <si>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</si>
  <si>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</si>
  <si>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</si>
  <si>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</si>
  <si>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</si>
  <si>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</si>
  <si>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</si>
  <si>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</si>
  <si>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</si>
  <si>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</si>
  <si>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</si>
  <si>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</si>
  <si>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</si>
  <si>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</si>
  <si>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</si>
  <si>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</si>
  <si>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</si>
  <si>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</si>
  <si>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</si>
  <si>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</si>
  <si>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</si>
  <si>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</si>
  <si>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</si>
  <si>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</si>
  <si>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</si>
  <si>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</si>
  <si>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</si>
  <si>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</si>
  <si>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</si>
  <si>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</si>
  <si>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</si>
  <si>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</si>
  <si>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</si>
  <si>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</si>
  <si>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</si>
  <si>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</si>
  <si>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</si>
  <si>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</si>
  <si>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</si>
  <si>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</si>
  <si>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</si>
  <si>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</si>
  <si>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</si>
  <si>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</si>
  <si>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</si>
  <si>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</si>
  <si>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</si>
  <si>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</si>
  <si>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</si>
  <si>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</si>
  <si>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</si>
  <si>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</si>
  <si>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</si>
  <si>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</si>
  <si>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</si>
  <si>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</si>
  <si>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</si>
  <si>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</si>
  <si>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</si>
  <si>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</si>
  <si>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</si>
  <si>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</si>
  <si>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</si>
  <si>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</si>
  <si>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</si>
  <si>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</si>
  <si>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</si>
  <si>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</si>
  <si>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</si>
  <si>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</si>
  <si>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</si>
  <si>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</si>
  <si>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</si>
  <si>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</si>
  <si>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</si>
  <si>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</si>
  <si>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</si>
  <si>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</si>
  <si>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</si>
  <si>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</si>
  <si>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</si>
  <si>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</si>
  <si>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</si>
  <si>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</si>
  <si>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</si>
  <si>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</si>
  <si>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</si>
  <si>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</si>
  <si>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</si>
  <si>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</si>
  <si>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</si>
  <si>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</si>
  <si>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</si>
  <si>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</si>
  <si>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</si>
  <si>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</si>
  <si>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</si>
  <si>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</si>
  <si>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</si>
  <si>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</si>
  <si>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</si>
  <si>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</si>
  <si>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</si>
  <si>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</si>
  <si>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</si>
  <si>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</si>
  <si>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</si>
  <si>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</si>
  <si>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</si>
  <si>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</si>
  <si>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</si>
  <si>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</si>
  <si>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</si>
  <si>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</si>
  <si>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</si>
  <si>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</si>
  <si>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</si>
  <si>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</si>
  <si>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</si>
  <si>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</si>
  <si>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</si>
  <si>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</si>
  <si>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</si>
  <si>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</si>
  <si>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</si>
  <si>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</si>
  <si>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</si>
  <si>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</si>
  <si>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</si>
  <si>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</si>
  <si>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</si>
  <si>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</si>
  <si>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</si>
  <si>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</si>
  <si>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</si>
  <si>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</si>
  <si>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</si>
  <si>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</si>
  <si>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</si>
  <si>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</si>
  <si>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</si>
  <si>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</si>
  <si>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</si>
  <si>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</si>
  <si>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</si>
  <si>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</si>
  <si>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</si>
  <si>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</si>
  <si>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</si>
  <si>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</si>
  <si>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</si>
  <si>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</si>
  <si>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</si>
  <si>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</si>
  <si>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</si>
  <si>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</si>
  <si>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</si>
  <si>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</si>
  <si>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</si>
  <si>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</si>
  <si>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</si>
  <si>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</si>
  <si>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</si>
  <si>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</si>
  <si>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</si>
  <si>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</si>
  <si>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</si>
  <si>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</si>
  <si>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</si>
  <si>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</si>
  <si>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</si>
  <si>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</si>
  <si>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</si>
  <si>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</si>
  <si>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</si>
  <si>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</si>
  <si>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</si>
  <si>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</si>
  <si>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</si>
  <si>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</si>
  <si>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</si>
  <si>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</si>
  <si>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</si>
  <si>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</si>
  <si>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</si>
  <si>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</si>
  <si>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</si>
  <si>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</si>
  <si>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</si>
  <si>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</si>
  <si>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</si>
  <si>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</si>
  <si>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</si>
  <si>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</si>
  <si>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</si>
  <si>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</si>
  <si>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</si>
  <si>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</si>
  <si>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</si>
  <si>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</si>
  <si>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</si>
  <si>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</si>
  <si>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</si>
  <si>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</si>
  <si>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</si>
  <si>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</si>
  <si>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</si>
  <si>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</si>
  <si>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</si>
  <si>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</si>
  <si>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</si>
  <si>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</si>
  <si>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</si>
  <si>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</si>
  <si>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</si>
  <si>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</si>
  <si>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</si>
  <si>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</si>
  <si>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</si>
  <si>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</si>
  <si>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</si>
  <si>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</si>
  <si>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</si>
  <si>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</si>
  <si>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</si>
  <si>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</si>
  <si>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</si>
  <si>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</si>
  <si>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</si>
  <si>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</si>
  <si>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</si>
  <si>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</si>
  <si>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</si>
  <si>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</si>
  <si>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</si>
  <si>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</si>
  <si>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</si>
  <si>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</si>
  <si>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</si>
  <si>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</si>
  <si>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</si>
  <si>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</si>
  <si>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</si>
  <si>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</si>
  <si>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</si>
  <si>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</si>
  <si>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</si>
  <si>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</si>
  <si>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</si>
  <si>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</si>
  <si>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</si>
  <si>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</si>
  <si>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</si>
  <si>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</si>
  <si>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</si>
  <si>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</si>
  <si>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</si>
  <si>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</si>
  <si>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</si>
  <si>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</si>
  <si>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</si>
  <si>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</si>
  <si>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</si>
  <si>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</si>
  <si>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</si>
  <si>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</si>
  <si>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</si>
  <si>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</si>
  <si>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</si>
  <si>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</si>
  <si>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</si>
  <si>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</si>
  <si>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</si>
  <si>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</si>
  <si>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</si>
  <si>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</si>
  <si>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</si>
  <si>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</si>
  <si>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</si>
  <si>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</si>
  <si>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</si>
  <si>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</si>
  <si>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</si>
  <si>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</si>
  <si>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</si>
  <si>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</si>
  <si>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</si>
  <si>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</si>
  <si>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</si>
  <si>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</si>
  <si>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</si>
  <si>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</si>
  <si>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</si>
  <si>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</si>
  <si>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</si>
  <si>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</si>
  <si>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</si>
  <si>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</si>
  <si>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</si>
  <si>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</si>
  <si>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</si>
  <si>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</si>
  <si>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</si>
  <si>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</si>
  <si>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</si>
  <si>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</si>
  <si>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</si>
  <si>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</si>
  <si>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</si>
  <si>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</si>
  <si>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</si>
  <si>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</si>
  <si>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</si>
  <si>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</si>
  <si>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</si>
  <si>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</si>
  <si>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</si>
  <si>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</si>
  <si>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</si>
  <si>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</si>
  <si>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</si>
  <si>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</si>
  <si>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</si>
  <si>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</si>
  <si>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</si>
  <si>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</si>
  <si>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</si>
  <si>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</si>
  <si>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</si>
  <si>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</si>
  <si>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</si>
  <si>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</si>
  <si>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</si>
  <si>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</si>
  <si>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</si>
  <si>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</si>
  <si>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</si>
  <si>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</si>
  <si>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</si>
  <si>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</si>
  <si>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</si>
  <si>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</si>
  <si>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</si>
  <si>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</si>
  <si>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</si>
  <si>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</si>
  <si>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</si>
  <si>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</si>
  <si>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</si>
  <si>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</si>
  <si>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</si>
  <si>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</si>
  <si>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</si>
  <si>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</si>
  <si>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</si>
  <si>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</si>
  <si>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</si>
  <si>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</si>
  <si>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</si>
  <si>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</si>
  <si>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</si>
  <si>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</si>
  <si>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</si>
  <si>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</si>
  <si>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</si>
  <si>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</si>
  <si>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</si>
  <si>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</si>
  <si>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</si>
  <si>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</si>
  <si>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</si>
  <si>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</si>
  <si>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</si>
  <si>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</si>
  <si>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</si>
  <si>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</si>
  <si>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</si>
  <si>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</si>
  <si>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</si>
  <si>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</si>
  <si>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</si>
  <si>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</si>
  <si>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</si>
  <si>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</si>
  <si>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</si>
  <si>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</si>
  <si>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</si>
  <si>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</si>
  <si>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</si>
  <si>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</si>
  <si>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</si>
  <si>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</si>
  <si>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</si>
  <si>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</si>
  <si>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</si>
  <si>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</si>
  <si>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</si>
  <si>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</si>
  <si>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</si>
  <si>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</si>
  <si>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</si>
  <si>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</si>
  <si>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</si>
  <si>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</si>
  <si>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</si>
  <si>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</si>
  <si>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</si>
  <si>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</si>
  <si>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</si>
  <si>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</si>
  <si>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</si>
  <si>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</si>
  <si>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</si>
  <si>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</si>
  <si>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</si>
  <si>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</si>
  <si>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</si>
  <si>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</si>
  <si>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</si>
  <si>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</si>
  <si>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</si>
  <si>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</si>
  <si>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</si>
  <si>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</si>
  <si>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</si>
  <si>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</si>
  <si>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</si>
  <si>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</si>
  <si>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</si>
  <si>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</si>
  <si>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</si>
  <si>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</si>
  <si>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</si>
  <si>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</si>
  <si>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</si>
  <si>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</si>
  <si>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</si>
  <si>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</si>
  <si>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</si>
  <si>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</si>
  <si>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</si>
  <si>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</si>
  <si>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</si>
  <si>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</si>
  <si>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</si>
  <si>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</si>
  <si>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</si>
  <si>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</si>
  <si>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</si>
  <si>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</si>
  <si>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</si>
  <si>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</si>
  <si>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</si>
  <si>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</si>
  <si>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</si>
  <si>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</si>
  <si>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</si>
  <si>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</si>
  <si>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</si>
  <si>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</si>
  <si>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</si>
  <si>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</si>
  <si>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</si>
  <si>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</si>
  <si>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</si>
  <si>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</si>
  <si>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</si>
  <si>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</si>
  <si>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</si>
  <si>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</si>
  <si>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</si>
  <si>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</si>
  <si>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</si>
  <si>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</si>
  <si>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</si>
  <si>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</si>
  <si>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</si>
  <si>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</si>
  <si>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</si>
  <si>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</si>
  <si>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</si>
  <si>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</si>
  <si>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</si>
  <si>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</si>
  <si>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</si>
  <si>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</si>
  <si>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</si>
  <si>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</si>
  <si>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</si>
  <si>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</si>
  <si>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</si>
  <si>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</si>
  <si>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</si>
  <si>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</si>
  <si>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</si>
  <si>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</si>
  <si>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</si>
  <si>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</si>
  <si>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</si>
  <si>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</si>
  <si>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</si>
  <si>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</si>
  <si>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</si>
  <si>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</si>
  <si>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</si>
  <si>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</si>
  <si>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</si>
  <si>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</si>
  <si>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</si>
  <si>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</si>
  <si>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</si>
  <si>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</si>
  <si>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</si>
  <si>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</si>
  <si>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</si>
  <si>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</si>
  <si>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</si>
  <si>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</si>
  <si>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</si>
  <si>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</si>
  <si>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</si>
  <si>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</si>
  <si>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</si>
  <si>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</si>
  <si>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</si>
  <si>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</si>
  <si>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</si>
  <si>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</si>
  <si>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</si>
  <si>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</si>
  <si>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</si>
  <si>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</si>
  <si>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</si>
  <si>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</si>
  <si>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</si>
  <si>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</si>
  <si>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</si>
  <si>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</si>
  <si>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</si>
  <si>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</si>
  <si>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</si>
  <si>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</si>
  <si>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</si>
  <si>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</si>
  <si>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</si>
  <si>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</si>
  <si>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</si>
  <si>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</si>
  <si>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</si>
  <si>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</si>
  <si>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</si>
  <si>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</si>
  <si>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</si>
  <si>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</si>
  <si>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</si>
  <si>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</si>
  <si>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</si>
  <si>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</si>
  <si>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</si>
  <si>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</si>
  <si>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</si>
  <si>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</si>
  <si>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</si>
  <si>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</si>
  <si>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</si>
  <si>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</si>
  <si>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</si>
  <si>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</si>
  <si>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</si>
  <si>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</si>
  <si>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</si>
  <si>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</si>
  <si>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</si>
  <si>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</si>
  <si>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</si>
  <si>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</si>
  <si>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</si>
  <si>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</si>
  <si>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</si>
  <si>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</si>
  <si>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</si>
  <si>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</si>
  <si>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</si>
  <si>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</si>
  <si>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</si>
  <si>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</si>
  <si>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</si>
  <si>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</si>
  <si>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</si>
  <si>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</si>
  <si>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</si>
  <si>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</si>
  <si>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</si>
  <si>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</si>
  <si>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</si>
  <si>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</si>
  <si>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</si>
  <si>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</si>
  <si>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</si>
  <si>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</si>
  <si>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</si>
  <si>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</si>
  <si>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</si>
  <si>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</si>
  <si>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</si>
  <si>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</si>
  <si>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</si>
  <si>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</si>
  <si>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</si>
  <si>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</si>
  <si>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</si>
  <si>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</si>
  <si>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</si>
  <si>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</si>
  <si>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</si>
  <si>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</si>
  <si>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</si>
  <si>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</si>
  <si>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</si>
  <si>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</si>
  <si>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</si>
  <si>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</si>
  <si>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</si>
  <si>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</si>
  <si>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</si>
  <si>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</si>
  <si>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</si>
  <si>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</si>
  <si>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</si>
  <si>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</si>
  <si>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</si>
  <si>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</si>
  <si>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</si>
  <si>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</si>
  <si>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</si>
  <si>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</si>
  <si>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</si>
  <si>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</si>
  <si>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</si>
  <si>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</si>
  <si>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</si>
  <si>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</si>
  <si>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</si>
  <si>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</si>
  <si>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</si>
  <si>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</si>
  <si>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</si>
  <si>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</si>
  <si>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</si>
  <si>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</si>
  <si>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</si>
  <si>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</si>
  <si>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</si>
  <si>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</si>
  <si>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</si>
  <si>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</si>
  <si>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</si>
  <si>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</si>
  <si>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</si>
  <si>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</si>
  <si>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</si>
  <si>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</si>
  <si>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</si>
  <si>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</si>
  <si>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</si>
  <si>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</si>
  <si>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</si>
  <si>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</si>
  <si>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</si>
  <si>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</si>
  <si>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</si>
  <si>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</si>
  <si>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</si>
  <si>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</si>
  <si>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</si>
  <si>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</si>
  <si>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</si>
  <si>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</si>
  <si>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</si>
  <si>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</si>
  <si>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</si>
  <si>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</si>
  <si>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</si>
  <si>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</si>
  <si>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</si>
  <si>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</si>
  <si>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</si>
  <si>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</si>
  <si>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</si>
  <si>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</si>
  <si>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</si>
  <si>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</si>
  <si>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</si>
  <si>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</si>
  <si>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</si>
  <si>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</si>
  <si>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</si>
  <si>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</si>
  <si>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</si>
  <si>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</si>
  <si>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</si>
  <si>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</si>
  <si>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</si>
  <si>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</si>
  <si>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</si>
  <si>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</si>
  <si>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</si>
  <si>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</si>
  <si>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</si>
  <si>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</si>
  <si>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</si>
  <si>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</si>
  <si>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</si>
  <si>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</si>
  <si>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</si>
  <si>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</si>
  <si>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</si>
  <si>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</si>
  <si>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</si>
  <si>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</si>
  <si>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</si>
  <si>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</si>
  <si>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</si>
  <si>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</si>
  <si>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</si>
  <si>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</si>
  <si>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</si>
  <si>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</si>
  <si>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</si>
  <si>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</si>
  <si>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</si>
  <si>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</si>
  <si>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</si>
  <si>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</si>
  <si>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</si>
  <si>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</si>
  <si>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</si>
  <si>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</si>
  <si>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</si>
  <si>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</si>
  <si>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</si>
  <si>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</si>
  <si>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</si>
  <si>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</si>
  <si>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</si>
  <si>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</si>
  <si>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</si>
  <si>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</si>
  <si>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</si>
  <si>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</si>
  <si>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</si>
  <si>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</si>
  <si>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</si>
  <si>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</si>
  <si>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</si>
  <si>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</si>
  <si>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</si>
  <si>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</si>
  <si>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</si>
  <si>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</si>
  <si>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</si>
  <si>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</si>
  <si>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</si>
  <si>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</si>
  <si>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</si>
  <si>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</si>
  <si>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</si>
  <si>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</si>
  <si>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</si>
  <si>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</si>
  <si>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</si>
  <si>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</si>
  <si>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</si>
  <si>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</si>
  <si>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</si>
  <si>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</si>
  <si>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</si>
  <si>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</si>
  <si>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</si>
  <si>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</si>
  <si>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</si>
  <si>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</si>
  <si>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</si>
  <si>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</si>
  <si>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</si>
  <si>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</si>
  <si>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</si>
  <si>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</si>
  <si>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</si>
  <si>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</si>
  <si>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</si>
  <si>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</si>
  <si>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</si>
  <si>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</si>
  <si>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</si>
  <si>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</si>
  <si>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</si>
  <si>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</si>
  <si>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</si>
  <si>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</si>
  <si>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</si>
  <si>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</si>
  <si>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</si>
  <si>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</si>
  <si>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</si>
  <si>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</si>
  <si>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</si>
  <si>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</si>
  <si>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</si>
  <si>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</si>
  <si>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</si>
  <si>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</si>
  <si>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</si>
  <si>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</si>
  <si>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</si>
  <si>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</si>
  <si>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</si>
  <si>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</si>
  <si>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</si>
  <si>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</si>
  <si>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</si>
  <si>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</si>
  <si>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</si>
  <si>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</si>
  <si>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</si>
  <si>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</si>
  <si>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</si>
  <si>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</si>
  <si>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</si>
  <si>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</si>
  <si>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</si>
  <si>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</si>
  <si>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</si>
  <si>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</si>
  <si>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</si>
  <si>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</si>
  <si>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</si>
  <si>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</si>
  <si>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</si>
  <si>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</si>
  <si>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</si>
  <si>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</si>
  <si>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</si>
  <si>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</si>
  <si>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</si>
  <si>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</si>
  <si>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</si>
  <si>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</si>
  <si>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</si>
  <si>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</si>
  <si>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</si>
  <si>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</si>
  <si>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</si>
  <si>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</si>
  <si>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</si>
  <si>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</si>
  <si>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</si>
  <si>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</si>
  <si>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</si>
  <si>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</si>
  <si>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</si>
  <si>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</si>
  <si>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</si>
  <si>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</si>
  <si>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</si>
  <si>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</si>
  <si>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</si>
  <si>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</si>
  <si>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</si>
  <si>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</si>
  <si>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</si>
  <si>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</si>
  <si>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</si>
  <si>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</si>
  <si>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</si>
  <si>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</si>
  <si>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</si>
  <si>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</si>
  <si>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</si>
  <si>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</si>
  <si>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</si>
  <si>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</si>
  <si>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</si>
  <si>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</si>
  <si>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</si>
  <si>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</si>
  <si>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</si>
  <si>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</si>
  <si>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</si>
  <si>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</si>
  <si>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</si>
  <si>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</si>
  <si>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</si>
  <si>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</si>
  <si>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</si>
  <si>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</si>
  <si>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</si>
  <si>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</si>
  <si>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</si>
  <si>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</si>
  <si>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</si>
  <si>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</si>
  <si>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</si>
  <si>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</si>
  <si>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</si>
  <si>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</si>
  <si>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</si>
  <si>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</si>
  <si>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</si>
  <si>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</si>
  <si>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</si>
  <si>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</si>
  <si>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</si>
  <si>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</si>
  <si>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</si>
  <si>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</si>
  <si>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</si>
  <si>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</si>
  <si>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</si>
  <si>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</si>
  <si>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</si>
  <si>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</si>
  <si>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</si>
  <si>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</si>
  <si>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</si>
  <si>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</si>
  <si>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</si>
  <si>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</si>
  <si>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</si>
  <si>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</si>
  <si>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</si>
  <si>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</si>
  <si>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</si>
  <si>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</si>
  <si>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</si>
  <si>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</si>
  <si>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</si>
  <si>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</si>
  <si>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</si>
  <si>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</si>
  <si>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</si>
  <si>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</si>
  <si>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</si>
  <si>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</si>
  <si>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</si>
  <si>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</si>
  <si>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</si>
  <si>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</si>
  <si>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</si>
  <si>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</si>
  <si>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</si>
  <si>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</si>
  <si>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</si>
  <si>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</si>
  <si>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</si>
  <si>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</si>
  <si>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</si>
  <si>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</si>
  <si>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</si>
  <si>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</si>
  <si>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</si>
  <si>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</si>
  <si>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</si>
  <si>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</si>
  <si>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</si>
  <si>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</si>
  <si>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</si>
  <si>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</si>
  <si>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</si>
  <si>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</si>
  <si>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</si>
  <si>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</si>
  <si>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</si>
  <si>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</si>
  <si>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</si>
  <si>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</si>
  <si>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</si>
  <si>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</si>
  <si>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</si>
  <si>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</si>
  <si>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</si>
  <si>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</si>
  <si>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</si>
  <si>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</si>
  <si>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</si>
  <si>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</si>
  <si>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</si>
  <si>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</si>
  <si>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</si>
  <si>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</si>
  <si>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</si>
  <si>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</si>
  <si>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</si>
  <si>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</si>
  <si>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</si>
  <si>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</si>
  <si>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</si>
  <si>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</si>
  <si>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</si>
  <si>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</si>
  <si>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</si>
  <si>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</si>
  <si>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</si>
  <si>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</si>
  <si>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</si>
  <si>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</si>
  <si>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</si>
  <si>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</si>
  <si>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</si>
  <si>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</si>
  <si>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</si>
  <si>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</si>
  <si>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</si>
  <si>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</si>
  <si>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</si>
  <si>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</si>
  <si>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</si>
  <si>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</si>
  <si>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</si>
  <si>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</si>
  <si>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</si>
  <si>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</si>
  <si>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</si>
  <si>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</si>
  <si>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</si>
  <si>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</si>
  <si>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</si>
  <si>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</si>
  <si>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</si>
  <si>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</si>
  <si>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</si>
  <si>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</si>
  <si>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</si>
  <si>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</si>
  <si>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</si>
  <si>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</si>
  <si>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</si>
  <si>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</si>
  <si>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</si>
  <si>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</si>
  <si>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</si>
  <si>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</si>
  <si>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</si>
  <si>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</si>
  <si>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</si>
  <si>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</si>
  <si>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</si>
  <si>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</si>
  <si>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</si>
  <si>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</si>
  <si>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</si>
  <si>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</si>
  <si>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</si>
  <si>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</si>
  <si>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</si>
  <si>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</si>
  <si>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</si>
  <si>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</si>
  <si>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</si>
  <si>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</si>
  <si>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</si>
  <si>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</si>
  <si>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</si>
  <si>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</si>
  <si>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</si>
  <si>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</si>
  <si>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</si>
  <si>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</si>
  <si>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</si>
  <si>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</si>
  <si>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</si>
  <si>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</si>
  <si>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</si>
  <si>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</si>
  <si>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</si>
  <si>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</si>
  <si>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</si>
  <si>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</si>
  <si>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</si>
  <si>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</si>
  <si>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</si>
  <si>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</si>
  <si>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</si>
  <si>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</si>
  <si>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</si>
  <si>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</si>
  <si>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</si>
  <si>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</si>
  <si>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</si>
  <si>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</si>
  <si>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</si>
  <si>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</si>
  <si>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</si>
  <si>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</si>
  <si>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</si>
  <si>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</si>
  <si>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</si>
  <si>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</si>
  <si>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</si>
  <si>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</si>
  <si>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</si>
  <si>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</si>
  <si>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</si>
  <si>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</si>
  <si>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</si>
  <si>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</si>
  <si>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</si>
  <si>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</si>
  <si>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</si>
  <si>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</si>
  <si>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</si>
  <si>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</si>
  <si>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</si>
  <si>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</si>
  <si>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</si>
  <si>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</si>
  <si>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</si>
  <si>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</si>
  <si>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</si>
  <si>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</si>
  <si>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</si>
  <si>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</si>
  <si>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</si>
  <si>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</si>
  <si>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</si>
  <si>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</si>
  <si>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</si>
  <si>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</si>
  <si>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</si>
  <si>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</si>
  <si>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</si>
  <si>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</si>
  <si>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</si>
  <si>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</si>
  <si>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</si>
  <si>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</si>
  <si>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</si>
  <si>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</si>
  <si>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</si>
  <si>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</si>
  <si>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</si>
  <si>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</si>
  <si>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</si>
  <si>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</si>
  <si>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</si>
  <si>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</si>
  <si>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</si>
  <si>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</si>
  <si>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</si>
  <si>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</si>
  <si>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</si>
  <si>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</si>
  <si>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</si>
  <si>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</si>
  <si>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</si>
  <si>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</si>
  <si>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</si>
  <si>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</si>
  <si>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</si>
  <si>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</si>
  <si>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</si>
  <si>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</si>
  <si>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</si>
  <si>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</si>
  <si>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</si>
  <si>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</si>
  <si>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</si>
  <si>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</si>
  <si>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</si>
  <si>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</si>
  <si>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</si>
  <si>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</si>
  <si>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</si>
  <si>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</si>
  <si>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</si>
  <si>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</si>
  <si>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</si>
  <si>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</si>
  <si>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</si>
  <si>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</si>
  <si>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</si>
  <si>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</si>
  <si>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</si>
  <si>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</si>
  <si>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</si>
  <si>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</si>
  <si>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</si>
  <si>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</si>
  <si>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</si>
  <si>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</si>
  <si>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</si>
  <si>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</si>
  <si>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</si>
  <si>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</si>
  <si>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</si>
  <si>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</si>
  <si>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</si>
  <si>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</si>
  <si>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</si>
  <si>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</si>
  <si>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</si>
  <si>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</si>
  <si>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</si>
  <si>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</si>
  <si>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</si>
  <si>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</si>
  <si>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</si>
  <si>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</si>
  <si>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</si>
  <si>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</si>
  <si>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</si>
  <si>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</si>
  <si>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</si>
  <si>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</si>
  <si>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</si>
  <si>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</si>
  <si>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</si>
  <si>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</si>
  <si>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</si>
  <si>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</si>
  <si>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</si>
  <si>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</si>
  <si>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</si>
  <si>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</si>
  <si>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</si>
  <si>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</si>
  <si>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</si>
  <si>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</si>
  <si>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</si>
  <si>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</si>
  <si>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</si>
  <si>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</si>
  <si>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</si>
  <si>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</si>
  <si>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</si>
  <si>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</si>
  <si>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</si>
  <si>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</si>
  <si>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</si>
  <si>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</si>
  <si>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</si>
  <si>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</si>
  <si>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</si>
  <si>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</si>
  <si>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</si>
  <si>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</si>
  <si>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</si>
  <si>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</si>
  <si>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</si>
  <si>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</si>
  <si>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</si>
  <si>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</si>
  <si>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</si>
  <si>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</si>
  <si>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</si>
  <si>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</si>
  <si>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</si>
  <si>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</si>
  <si>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</si>
  <si>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</si>
  <si>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</si>
  <si>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</si>
  <si>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</si>
  <si>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</si>
  <si>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</si>
  <si>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</si>
  <si>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</si>
  <si>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</si>
  <si>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</si>
  <si>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</si>
  <si>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</si>
  <si>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</si>
  <si>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</si>
  <si>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</si>
  <si>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</si>
  <si>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</si>
  <si>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</si>
  <si>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</si>
  <si>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</si>
  <si>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</si>
  <si>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</si>
  <si>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</si>
  <si>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</si>
  <si>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</si>
  <si>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</si>
  <si>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</si>
  <si>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</si>
  <si>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</si>
  <si>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</si>
  <si>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</si>
  <si>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</si>
  <si>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</si>
  <si>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</si>
  <si>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</si>
  <si>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</si>
  <si>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</si>
  <si>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</si>
  <si>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</si>
  <si>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</si>
  <si>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</si>
  <si>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</si>
  <si>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</si>
  <si>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</si>
  <si>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</si>
  <si>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</si>
  <si>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</si>
  <si>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</si>
  <si>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</si>
  <si>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</si>
  <si>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</si>
  <si>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</si>
  <si>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</si>
  <si>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</si>
  <si>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</si>
  <si>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</si>
  <si>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</si>
  <si>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</si>
  <si>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</si>
  <si>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</si>
  <si>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</si>
  <si>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</si>
  <si>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</si>
  <si>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</si>
  <si>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</si>
  <si>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</si>
  <si>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</si>
  <si>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</si>
  <si>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</si>
  <si>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</si>
  <si>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</si>
  <si>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</si>
  <si>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</si>
  <si>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</si>
  <si>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</si>
  <si>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</si>
  <si>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</si>
  <si>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</si>
  <si>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</si>
  <si>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</si>
  <si>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</si>
  <si>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</si>
  <si>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</si>
  <si>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</si>
  <si>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</si>
  <si>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</si>
  <si>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</si>
  <si>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</si>
  <si>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</si>
  <si>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</si>
  <si>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</si>
  <si>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</si>
  <si>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</si>
  <si>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</si>
  <si>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</si>
  <si>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</si>
  <si>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</si>
  <si>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</si>
  <si>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</si>
  <si>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</si>
  <si>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</si>
  <si>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</si>
  <si>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</si>
  <si>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</si>
  <si>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</si>
  <si>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</si>
  <si>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</si>
  <si>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</si>
  <si>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</si>
  <si>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</si>
  <si>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</si>
  <si>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</si>
  <si>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</si>
  <si>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</si>
  <si>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</si>
  <si>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</si>
  <si>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</si>
  <si>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</si>
  <si>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</si>
  <si>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</si>
  <si>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</si>
  <si>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</si>
  <si>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</si>
  <si>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</si>
  <si>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</si>
  <si>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</si>
  <si>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</si>
  <si>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</si>
  <si>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</si>
  <si>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</si>
  <si>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</si>
  <si>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</si>
  <si>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</si>
  <si>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</si>
  <si>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</si>
  <si>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</si>
  <si>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</si>
  <si>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</si>
  <si>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</si>
  <si>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</si>
  <si>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</si>
  <si>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</si>
  <si>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</si>
  <si>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</si>
  <si>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</si>
  <si>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</si>
  <si>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</si>
  <si>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</si>
  <si>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</si>
  <si>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</si>
  <si>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</si>
  <si>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</si>
  <si>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</si>
  <si>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</si>
  <si>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</si>
  <si>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</si>
  <si>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</si>
  <si>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</si>
  <si>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</si>
  <si>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</si>
  <si>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</si>
  <si>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</si>
  <si>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</si>
  <si>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</si>
  <si>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</si>
  <si>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</si>
  <si>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</si>
  <si>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</si>
  <si>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</si>
  <si>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</si>
  <si>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</si>
  <si>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</si>
  <si>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</si>
  <si>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</si>
  <si>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</si>
  <si>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</si>
  <si>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</si>
  <si>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</si>
  <si>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</si>
  <si>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</si>
  <si>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</si>
  <si>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</si>
  <si>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</si>
  <si>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</si>
  <si>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</si>
  <si>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</si>
  <si>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</si>
  <si>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</si>
  <si>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</si>
  <si>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</si>
  <si>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</si>
  <si>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</si>
  <si>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</si>
  <si>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</si>
  <si>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</si>
  <si>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</si>
  <si>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</si>
  <si>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</si>
  <si>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</si>
  <si>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</si>
  <si>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</si>
  <si>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</si>
  <si>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</si>
  <si>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</si>
  <si>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</si>
  <si>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</si>
  <si>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</si>
  <si>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</si>
  <si>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</si>
  <si>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</si>
  <si>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</si>
  <si>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</si>
  <si>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</si>
  <si>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</si>
  <si>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</si>
  <si>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</si>
  <si>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</si>
  <si>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</si>
  <si>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</si>
  <si>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</si>
  <si>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</si>
  <si>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</si>
  <si>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</si>
  <si>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</si>
  <si>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</si>
  <si>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</si>
  <si>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</si>
  <si>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</si>
  <si>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</si>
  <si>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</si>
  <si>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</si>
  <si>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</si>
  <si>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</si>
  <si>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</si>
  <si>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</si>
  <si>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</si>
  <si>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</si>
  <si>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</si>
  <si>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</si>
  <si>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</si>
  <si>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</si>
  <si>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</si>
  <si>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</si>
  <si>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</si>
  <si>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</si>
  <si>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</si>
  <si>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</si>
  <si>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</si>
  <si>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</si>
  <si>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</si>
  <si>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</si>
  <si>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</si>
  <si>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</si>
  <si>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</si>
  <si>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</si>
  <si>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</si>
  <si>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</si>
  <si>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</si>
  <si>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</si>
  <si>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</si>
  <si>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</si>
  <si>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</si>
  <si>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</si>
  <si>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</si>
  <si>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</si>
  <si>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</si>
  <si>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</si>
  <si>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</si>
  <si>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</si>
  <si>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</si>
  <si>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</si>
  <si>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</si>
  <si>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</si>
  <si>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</si>
  <si>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</si>
  <si>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</si>
  <si>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</si>
  <si>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</si>
  <si>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</si>
  <si>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</si>
  <si>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</si>
  <si>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</si>
  <si>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</si>
  <si>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</si>
  <si>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</si>
  <si>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</si>
  <si>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</si>
  <si>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</si>
  <si>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</si>
  <si>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</si>
  <si>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</si>
  <si>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</si>
  <si>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</si>
  <si>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</si>
  <si>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</si>
  <si>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</si>
  <si>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</si>
  <si>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</si>
  <si>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</si>
  <si>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</si>
  <si>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</si>
  <si>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</si>
  <si>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</si>
  <si>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</si>
  <si>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</si>
  <si>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</si>
  <si>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</si>
  <si>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</si>
  <si>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</si>
  <si>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</si>
  <si>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</si>
  <si>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</si>
  <si>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</si>
  <si>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</si>
  <si>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</si>
  <si>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</si>
  <si>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</si>
  <si>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</si>
  <si>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</si>
  <si>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</si>
  <si>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</si>
  <si>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</si>
  <si>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</si>
  <si>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</si>
  <si>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</si>
  <si>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</si>
  <si>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</si>
  <si>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</si>
  <si>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</si>
  <si>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</si>
  <si>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</si>
  <si>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</si>
  <si>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</si>
  <si>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</si>
  <si>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</si>
  <si>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</si>
  <si>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</si>
  <si>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</si>
  <si>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</si>
  <si>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</si>
  <si>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</si>
  <si>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</si>
  <si>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</si>
  <si>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</si>
  <si>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</si>
  <si>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</si>
  <si>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</si>
  <si>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</si>
  <si>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</si>
  <si>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</si>
  <si>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</si>
  <si>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</si>
  <si>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</si>
  <si>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</si>
  <si>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</si>
  <si>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</si>
  <si>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</si>
  <si>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</si>
  <si>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</si>
  <si>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</si>
  <si>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</si>
  <si>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</si>
  <si>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</si>
  <si>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</si>
  <si>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</si>
  <si>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</si>
  <si>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</si>
  <si>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</si>
  <si>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</si>
  <si>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</si>
  <si>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</si>
  <si>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</si>
  <si>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</si>
  <si>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</si>
  <si>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</si>
  <si>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</si>
  <si>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</si>
  <si>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</si>
  <si>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</si>
  <si>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</si>
  <si>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</si>
  <si>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</si>
  <si>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</si>
  <si>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</si>
  <si>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</si>
  <si>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</si>
  <si>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</si>
  <si>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</si>
  <si>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</si>
  <si>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</si>
  <si>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</si>
  <si>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</si>
  <si>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</si>
  <si>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</si>
  <si>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</si>
  <si>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</si>
  <si>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</si>
  <si>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</si>
  <si>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</si>
  <si>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</si>
  <si>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</si>
  <si>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</si>
  <si>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</si>
  <si>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</si>
  <si>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</si>
  <si>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</si>
  <si>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</si>
  <si>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</si>
  <si>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</si>
  <si>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</si>
  <si>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</si>
  <si>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</si>
  <si>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</si>
  <si>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</si>
  <si>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</si>
  <si>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</si>
  <si>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</si>
  <si>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</si>
  <si>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</si>
  <si>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</si>
  <si>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</si>
  <si>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</si>
  <si>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</si>
  <si>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</si>
  <si>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</si>
  <si>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</si>
  <si>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</si>
  <si>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</si>
  <si>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</si>
  <si>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</si>
  <si>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</si>
  <si>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</si>
  <si>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</si>
  <si>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</si>
  <si>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</si>
  <si>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</si>
  <si>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</si>
  <si>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</si>
  <si>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</si>
  <si>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</si>
  <si>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</si>
  <si>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</si>
  <si>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</si>
  <si>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</si>
  <si>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</si>
  <si>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</si>
  <si>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</si>
  <si>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</si>
  <si>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</si>
  <si>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</si>
  <si>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</si>
  <si>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</si>
  <si>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</si>
  <si>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</si>
  <si>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</si>
  <si>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</si>
  <si>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</si>
  <si>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</si>
  <si>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</si>
  <si>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</si>
  <si>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</si>
  <si>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</si>
  <si>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</si>
  <si>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</si>
  <si>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</si>
  <si>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</si>
  <si>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</si>
  <si>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</si>
  <si>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</si>
  <si>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</si>
  <si>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</si>
  <si>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</si>
  <si>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</si>
  <si>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</si>
  <si>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</si>
  <si>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</si>
  <si>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</si>
  <si>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</si>
  <si>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</si>
  <si>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</si>
  <si>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</si>
  <si>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</si>
  <si>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</si>
  <si>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</si>
  <si>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</si>
  <si>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</si>
  <si>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</si>
  <si>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</si>
  <si>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</si>
  <si>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</si>
  <si>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</si>
  <si>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</si>
  <si>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</si>
  <si>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</si>
  <si>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</si>
  <si>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</si>
  <si>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</si>
  <si>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</si>
  <si>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</si>
  <si>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</si>
  <si>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</si>
  <si>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</si>
  <si>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</si>
  <si>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</si>
  <si>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</si>
  <si>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</si>
  <si>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</si>
  <si>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</si>
  <si>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</si>
  <si>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</si>
  <si>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</si>
  <si>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</si>
  <si>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</si>
  <si>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</si>
  <si>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</si>
  <si>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</si>
  <si>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</si>
  <si>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</si>
  <si>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</si>
  <si>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</si>
  <si>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</si>
  <si>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</si>
  <si>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</si>
  <si>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</si>
  <si>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</si>
  <si>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</si>
  <si>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</si>
  <si>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</si>
  <si>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</si>
  <si>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</si>
  <si>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</si>
  <si>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</si>
  <si>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</si>
  <si>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</si>
  <si>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</si>
  <si>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</si>
  <si>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</si>
  <si>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</si>
  <si>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</si>
  <si>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</si>
  <si>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</si>
  <si>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</si>
  <si>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</si>
  <si>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</si>
  <si>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</si>
  <si>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</si>
  <si>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</si>
  <si>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</si>
  <si>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</si>
  <si>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</si>
  <si>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</si>
  <si>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</si>
  <si>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</si>
  <si>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</si>
  <si>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</si>
  <si>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</si>
  <si>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</si>
  <si>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</si>
  <si>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</si>
  <si>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</si>
  <si>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</si>
  <si>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</si>
  <si>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</si>
  <si>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</si>
  <si>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</si>
  <si>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</si>
  <si>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</si>
  <si>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</si>
  <si>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</si>
  <si>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</si>
  <si>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</si>
  <si>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</si>
  <si>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</si>
  <si>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</si>
  <si>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</si>
  <si>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</si>
  <si>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</si>
  <si>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</si>
  <si>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</si>
  <si>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</si>
  <si>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</si>
  <si>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</si>
  <si>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</si>
  <si>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</si>
  <si>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</si>
  <si>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</si>
  <si>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</si>
  <si>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</si>
  <si>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</si>
  <si>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</si>
  <si>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</si>
  <si>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</si>
  <si>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</si>
  <si>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</si>
  <si>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</si>
  <si>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</si>
  <si>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</si>
  <si>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</si>
  <si>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</si>
  <si>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</si>
  <si>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</si>
  <si>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</si>
  <si>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</si>
  <si>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</si>
  <si>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</si>
  <si>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</si>
  <si>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</si>
  <si>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</si>
  <si>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</si>
  <si>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</si>
  <si>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</si>
  <si>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</si>
  <si>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</si>
  <si>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</si>
  <si>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</si>
  <si>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</si>
  <si>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</si>
  <si>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</si>
  <si>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</si>
  <si>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</si>
  <si>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</si>
  <si>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</si>
  <si>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</si>
  <si>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</si>
  <si>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</si>
  <si>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</si>
  <si>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</si>
  <si>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</si>
  <si>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</si>
  <si>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</si>
  <si>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</si>
  <si>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</si>
  <si>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</si>
  <si>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</si>
  <si>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</si>
  <si>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</si>
  <si>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</si>
  <si>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</si>
  <si>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</si>
  <si>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</si>
  <si>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</si>
  <si>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</si>
  <si>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</si>
  <si>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</si>
  <si>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</si>
  <si>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</si>
  <si>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</si>
  <si>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</si>
  <si>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</si>
  <si>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</si>
  <si>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</si>
  <si>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</si>
  <si>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</si>
  <si>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</si>
  <si>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</si>
  <si>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</si>
  <si>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</si>
  <si>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</si>
  <si>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</si>
  <si>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</si>
  <si>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</si>
  <si>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</si>
  <si>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</si>
  <si>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</si>
  <si>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</si>
  <si>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</si>
  <si>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</si>
  <si>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</si>
  <si>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</si>
  <si>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</si>
  <si>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</si>
  <si>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</si>
  <si>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</si>
  <si>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</si>
  <si>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</si>
  <si>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</si>
  <si>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</si>
  <si>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</si>
  <si>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</si>
  <si>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</si>
  <si>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</si>
  <si>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</si>
  <si>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</si>
  <si>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</si>
  <si>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</si>
  <si>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</si>
  <si>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</si>
  <si>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</si>
  <si>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</si>
  <si>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</si>
  <si>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</si>
  <si>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</si>
  <si>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</si>
  <si>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</si>
  <si>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</si>
  <si>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</si>
  <si>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</si>
  <si>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</si>
  <si>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</si>
  <si>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</si>
  <si>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</si>
  <si>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</si>
  <si>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</si>
  <si>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</si>
  <si>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</si>
  <si>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</si>
  <si>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</si>
  <si>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</si>
  <si>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</si>
  <si>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</si>
  <si>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</si>
  <si>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</si>
  <si>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</si>
  <si>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</si>
  <si>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</si>
  <si>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</si>
  <si>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</si>
  <si>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</si>
  <si>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</si>
  <si>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</si>
  <si>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</si>
  <si>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</si>
  <si>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</si>
  <si>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</si>
  <si>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</si>
  <si>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</si>
  <si>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</si>
  <si>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</si>
  <si>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</si>
  <si>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</si>
  <si>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</si>
  <si>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</si>
  <si>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</si>
  <si>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</si>
  <si>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</si>
  <si>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</si>
  <si>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</si>
  <si>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</si>
  <si>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</si>
  <si>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</si>
  <si>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</si>
  <si>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</si>
  <si>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</si>
  <si>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</si>
  <si>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</si>
  <si>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</si>
  <si>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</si>
  <si>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</si>
  <si>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</si>
  <si>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</si>
  <si>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</si>
  <si>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</si>
  <si>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</si>
  <si>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</si>
  <si>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</si>
  <si>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</si>
  <si>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</si>
  <si>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</si>
  <si>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</si>
  <si>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</si>
  <si>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</si>
  <si>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</si>
  <si>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</si>
  <si>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</si>
  <si>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</si>
  <si>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</si>
  <si>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</si>
  <si>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</si>
  <si>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</si>
  <si>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</si>
  <si>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</si>
  <si>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</si>
  <si>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</si>
  <si>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</si>
  <si>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</si>
  <si>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</si>
  <si>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</si>
  <si>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</si>
  <si>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</si>
  <si>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</si>
  <si>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</si>
  <si>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</si>
  <si>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</si>
  <si>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</si>
  <si>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</si>
  <si>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</si>
  <si>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</si>
  <si>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</si>
  <si>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</si>
  <si>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</si>
  <si>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</si>
  <si>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</si>
  <si>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</si>
  <si>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</si>
  <si>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</si>
  <si>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</si>
  <si>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</si>
  <si>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</si>
  <si>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</si>
  <si>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</si>
  <si>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</si>
  <si>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</si>
  <si>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</si>
  <si>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</si>
  <si>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</si>
  <si>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</si>
  <si>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</si>
  <si>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</si>
  <si>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</si>
  <si>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</si>
  <si>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</si>
  <si>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</si>
  <si>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</si>
  <si>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</si>
  <si>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</si>
  <si>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</si>
  <si>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</si>
  <si>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</si>
  <si>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</si>
  <si>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</si>
  <si>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</si>
  <si>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</si>
  <si>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</si>
  <si>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</si>
  <si>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</si>
  <si>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</si>
  <si>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</si>
  <si>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</si>
  <si>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</si>
  <si>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</si>
  <si>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</si>
  <si>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</si>
  <si>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</si>
  <si>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</si>
  <si>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</si>
  <si>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</si>
  <si>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</si>
  <si>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</si>
  <si>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</si>
  <si>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</si>
  <si>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</si>
  <si>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</si>
  <si>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</si>
  <si>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</si>
  <si>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</si>
  <si>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</si>
  <si>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</si>
  <si>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</si>
  <si>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</si>
  <si>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</si>
  <si>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</si>
  <si>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</si>
  <si>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</si>
  <si>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</si>
  <si>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</si>
  <si>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</si>
  <si>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</si>
  <si>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</si>
  <si>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</si>
  <si>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</si>
  <si>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</si>
  <si>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</si>
  <si>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</si>
  <si>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</si>
  <si>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</si>
  <si>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</si>
  <si>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</si>
  <si>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</si>
  <si>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</si>
  <si>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</si>
  <si>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</si>
  <si>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</si>
  <si>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</si>
  <si>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</si>
  <si>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</si>
  <si>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</si>
  <si>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</si>
  <si>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</si>
  <si>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</si>
  <si>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</si>
  <si>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</si>
  <si>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</si>
  <si>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</si>
  <si>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</si>
  <si>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</si>
  <si>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</si>
  <si>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</si>
  <si>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</si>
  <si>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</si>
  <si>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</si>
  <si>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</si>
  <si>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</si>
  <si>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</si>
  <si>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</si>
  <si>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</si>
  <si>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</si>
  <si>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</si>
  <si>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</si>
  <si>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</si>
  <si>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</si>
  <si>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</si>
  <si>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</si>
  <si>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</si>
  <si>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</si>
  <si>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</si>
  <si>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</si>
  <si>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</si>
  <si>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</si>
  <si>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</si>
  <si>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</si>
  <si>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</si>
  <si>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</si>
  <si>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</si>
  <si>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</si>
  <si>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</si>
  <si>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</si>
  <si>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</si>
  <si>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</si>
  <si>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</si>
  <si>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</si>
  <si>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</si>
  <si>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</si>
  <si>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</si>
  <si>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</si>
  <si>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</si>
  <si>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</si>
  <si>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</si>
  <si>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</si>
  <si>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</si>
  <si>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</si>
  <si>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</si>
  <si>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</si>
  <si>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</si>
  <si>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</si>
  <si>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</si>
  <si>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</si>
  <si>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</si>
  <si>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</si>
  <si>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</si>
  <si>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</si>
  <si>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</si>
  <si>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</si>
  <si>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</si>
  <si>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</si>
  <si>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</si>
  <si>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</si>
  <si>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</si>
  <si>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</si>
  <si>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</si>
  <si>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</si>
  <si>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</si>
  <si>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</si>
  <si>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</si>
  <si>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</si>
  <si>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</si>
  <si>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</si>
  <si>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</si>
  <si>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</si>
  <si>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</si>
  <si>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</si>
  <si>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</si>
  <si>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</si>
  <si>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</si>
  <si>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</si>
  <si>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</si>
  <si>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</si>
  <si>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</si>
  <si>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</si>
  <si>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</si>
  <si>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</si>
  <si>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</si>
  <si>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</si>
  <si>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</si>
  <si>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</si>
  <si>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</si>
  <si>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</si>
  <si>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</si>
  <si>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</si>
  <si>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</si>
  <si>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</si>
  <si>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</si>
  <si>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</si>
  <si>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</si>
  <si>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</si>
  <si>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</si>
  <si>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</si>
  <si>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</si>
  <si>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</si>
  <si>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</si>
  <si>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</si>
  <si>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</si>
  <si>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</si>
  <si>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</si>
  <si>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</si>
  <si>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</si>
  <si>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</si>
  <si>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</si>
  <si>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</si>
  <si>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</si>
  <si>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</si>
  <si>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</si>
  <si>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</si>
  <si>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</si>
  <si>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</si>
  <si>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</si>
  <si>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</si>
  <si>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</si>
  <si>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</si>
  <si>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</si>
  <si>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</si>
  <si>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</si>
  <si>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</si>
  <si>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</si>
  <si>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</si>
  <si>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</si>
  <si>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</si>
  <si>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</si>
  <si>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</si>
  <si>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</si>
  <si>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</si>
  <si>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</si>
  <si>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</si>
  <si>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</si>
  <si>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</si>
  <si>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</si>
  <si>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</si>
  <si>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</si>
  <si>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</si>
  <si>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</si>
  <si>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</si>
  <si>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</si>
  <si>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</si>
  <si>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</si>
  <si>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</si>
  <si>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</si>
  <si>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</si>
  <si>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</si>
  <si>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</si>
  <si>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</si>
  <si>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</si>
  <si>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</si>
  <si>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</si>
  <si>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</si>
  <si>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</si>
  <si>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</si>
  <si>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</si>
  <si>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</si>
  <si>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</si>
  <si>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</si>
  <si>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</si>
  <si>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</si>
  <si>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</si>
  <si>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</si>
  <si>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</si>
  <si>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</si>
  <si>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</si>
  <si>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</si>
  <si>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</si>
  <si>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</si>
  <si>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</si>
  <si>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</si>
  <si>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</si>
  <si>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</si>
  <si>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</si>
  <si>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</si>
  <si>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</si>
  <si>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</si>
  <si>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</si>
  <si>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</si>
  <si>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</si>
  <si>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</si>
  <si>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</si>
  <si>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</si>
  <si>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</si>
  <si>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</si>
  <si>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</si>
  <si>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</si>
  <si>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</si>
  <si>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</si>
  <si>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</si>
  <si>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</si>
  <si>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</si>
  <si>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</si>
  <si>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</si>
  <si>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</si>
  <si>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</si>
  <si>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</si>
  <si>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</si>
  <si>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</si>
  <si>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</si>
  <si>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</si>
  <si>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</si>
  <si>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</si>
  <si>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</si>
  <si>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</si>
  <si>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</si>
  <si>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</si>
  <si>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</si>
  <si>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</si>
  <si>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</si>
  <si>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</si>
  <si>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</si>
  <si>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</si>
  <si>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</si>
  <si>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</si>
  <si>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</si>
  <si>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</si>
  <si>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</si>
  <si>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</si>
  <si>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</si>
  <si>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</si>
  <si>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</si>
  <si>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</si>
  <si>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</si>
  <si>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</si>
  <si>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</si>
  <si>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</si>
  <si>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</si>
  <si>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</si>
  <si>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</si>
  <si>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</si>
  <si>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</si>
  <si>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</si>
  <si>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</si>
  <si>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</si>
  <si>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</si>
  <si>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</si>
  <si>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</si>
  <si>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</si>
  <si>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</si>
  <si>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</si>
  <si>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</si>
  <si>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</si>
  <si>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</si>
  <si>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</si>
  <si>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</si>
  <si>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</si>
  <si>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</si>
  <si>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</si>
  <si>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</si>
  <si>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</si>
  <si>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</si>
  <si>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</si>
  <si>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</si>
  <si>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</si>
  <si>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</si>
  <si>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</si>
  <si>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</si>
  <si>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</si>
  <si>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</si>
  <si>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</si>
  <si>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</si>
  <si>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</si>
  <si>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</si>
  <si>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</si>
  <si>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</si>
  <si>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</si>
  <si>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</si>
  <si>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</si>
  <si>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</si>
  <si>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</si>
  <si>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</si>
  <si>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</si>
  <si>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</si>
  <si>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</si>
  <si>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</si>
  <si>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</si>
  <si>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</si>
  <si>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</si>
  <si>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</si>
  <si>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</si>
  <si>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</si>
  <si>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</si>
  <si>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</si>
  <si>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</si>
  <si>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</si>
  <si>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</si>
  <si>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</si>
  <si>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</si>
  <si>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</si>
  <si>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</si>
  <si>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</si>
  <si>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</si>
  <si>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</si>
  <si>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</si>
  <si>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</si>
  <si>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</si>
  <si>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</si>
  <si>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</si>
  <si>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</si>
  <si>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</si>
  <si>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</si>
  <si>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</si>
  <si>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</si>
  <si>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</si>
  <si>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</si>
  <si>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</si>
  <si>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</si>
  <si>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</si>
  <si>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</si>
  <si>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</si>
  <si>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</si>
  <si>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</si>
  <si>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</si>
  <si>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</si>
  <si>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</si>
  <si>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</si>
  <si>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</si>
  <si>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</si>
  <si>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</si>
  <si>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</si>
  <si>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</si>
  <si>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</si>
  <si>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</si>
  <si>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</si>
  <si>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</si>
  <si>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</si>
  <si>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</si>
  <si>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</si>
  <si>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</si>
  <si>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</si>
  <si>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</si>
  <si>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</si>
  <si>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</si>
  <si>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</si>
  <si>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</si>
  <si>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</si>
  <si>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</si>
  <si>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</si>
  <si>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</si>
  <si>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</si>
  <si>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</si>
  <si>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</si>
  <si>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</si>
  <si>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</si>
  <si>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</si>
  <si>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</si>
  <si>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</si>
  <si>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</si>
  <si>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</si>
  <si>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</si>
  <si>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</si>
  <si>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</si>
  <si>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</si>
  <si>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</si>
  <si>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</si>
  <si>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</si>
  <si>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</si>
  <si>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</si>
  <si>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</si>
  <si>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</si>
  <si>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</si>
  <si>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</si>
  <si>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</si>
  <si>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</si>
  <si>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</si>
  <si>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</si>
  <si>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</si>
  <si>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</si>
  <si>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</si>
  <si>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</si>
  <si>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</si>
  <si>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</si>
  <si>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</si>
  <si>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</si>
  <si>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</si>
  <si>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</si>
  <si>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</si>
  <si>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</si>
  <si>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</si>
  <si>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</si>
  <si>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</si>
  <si>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</si>
  <si>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</si>
  <si>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</si>
  <si>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</si>
  <si>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</si>
  <si>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</si>
  <si>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</si>
  <si>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</si>
  <si>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</si>
  <si>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</si>
  <si>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</si>
  <si>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</si>
  <si>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</si>
  <si>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</si>
  <si>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</si>
  <si>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</si>
  <si>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</si>
  <si>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</si>
  <si>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</si>
  <si>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</si>
  <si>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</si>
  <si>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</si>
  <si>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</si>
  <si>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</si>
  <si>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</si>
  <si>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</si>
  <si>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</si>
  <si>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</si>
  <si>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</si>
  <si>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</si>
  <si>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</si>
  <si>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</si>
  <si>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</si>
  <si>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</si>
  <si>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</si>
  <si>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</si>
  <si>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</si>
  <si>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</si>
  <si>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</si>
  <si>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</si>
  <si>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</si>
  <si>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</si>
  <si>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</si>
  <si>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</si>
  <si>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</si>
  <si>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</si>
  <si>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</si>
  <si>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</si>
  <si>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</si>
  <si>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</si>
  <si>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</si>
  <si>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</si>
  <si>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</si>
  <si>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</si>
  <si>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</si>
  <si>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</si>
  <si>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</si>
  <si>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</si>
  <si>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</si>
  <si>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</si>
  <si>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</si>
  <si>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</si>
  <si>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</si>
  <si>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</si>
  <si>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</si>
  <si>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</si>
  <si>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</si>
  <si>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</si>
  <si>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</si>
  <si>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</si>
  <si>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</si>
  <si>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</si>
  <si>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</si>
  <si>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</si>
  <si>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</si>
  <si>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</si>
  <si>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</si>
  <si>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</si>
  <si>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</si>
  <si>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</si>
  <si>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</si>
  <si>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</si>
  <si>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</si>
  <si>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</si>
  <si>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</si>
  <si>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</si>
  <si>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</si>
  <si>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</si>
  <si>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</si>
  <si>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</si>
  <si>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</si>
  <si>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</si>
  <si>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</si>
  <si>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</si>
  <si>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</si>
  <si>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</si>
  <si>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</si>
  <si>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</si>
  <si>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</si>
  <si>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</si>
  <si>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</si>
  <si>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</si>
  <si>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</si>
  <si>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</si>
  <si>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</si>
  <si>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</si>
  <si>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</si>
  <si>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</si>
  <si>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</si>
  <si>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</si>
  <si>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</si>
  <si>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</si>
  <si>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</si>
  <si>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</si>
  <si>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</si>
  <si>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</si>
  <si>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</si>
  <si>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</si>
  <si>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</si>
  <si>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</si>
  <si>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</si>
  <si>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</si>
  <si>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</si>
  <si>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</si>
  <si>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</si>
  <si>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</si>
  <si>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</si>
  <si>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</si>
  <si>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</si>
  <si>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</si>
  <si>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</si>
  <si>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</si>
  <si>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</si>
  <si>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</si>
  <si>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</si>
  <si>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</si>
  <si>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</si>
  <si>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</si>
  <si>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</si>
  <si>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</si>
  <si>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</si>
  <si>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</si>
  <si>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</si>
  <si>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</si>
  <si>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</si>
  <si>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</si>
  <si>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</si>
  <si>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</si>
  <si>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</si>
  <si>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</si>
  <si>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</si>
  <si>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</si>
  <si>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</si>
  <si>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</si>
  <si>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</si>
  <si>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</si>
  <si>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</si>
  <si>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</si>
  <si>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</si>
  <si>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</si>
  <si>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</si>
  <si>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</si>
  <si>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</si>
  <si>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</si>
  <si>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</si>
  <si>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</si>
  <si>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</si>
  <si>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</si>
  <si>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</si>
  <si>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</si>
  <si>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</si>
  <si>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</si>
  <si>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</si>
  <si>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</si>
  <si>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</si>
  <si>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</si>
  <si>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</si>
  <si>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</si>
  <si>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</si>
  <si>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</si>
  <si>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</si>
  <si>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</si>
  <si>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</si>
  <si>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</si>
  <si>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</si>
  <si>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</si>
  <si>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</si>
  <si>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</si>
  <si>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</si>
  <si>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</si>
  <si>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</si>
  <si>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</si>
  <si>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</si>
  <si>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</si>
  <si>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</si>
  <si>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</si>
  <si>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</si>
  <si>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</si>
  <si>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</si>
  <si>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</si>
  <si>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</si>
  <si>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</si>
  <si>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</si>
  <si>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</si>
  <si>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</si>
  <si>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</si>
  <si>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</si>
  <si>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</si>
  <si>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</si>
  <si>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</si>
  <si>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</si>
  <si>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</si>
  <si>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</si>
  <si>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</si>
  <si>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</si>
  <si>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</si>
  <si>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</si>
  <si>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</si>
  <si>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</si>
  <si>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</si>
  <si>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</si>
  <si>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</si>
  <si>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</si>
  <si>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</si>
  <si>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</si>
  <si>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</si>
  <si>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</si>
  <si>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</si>
  <si>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</si>
  <si>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</si>
  <si>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</si>
  <si>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</si>
  <si>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</si>
  <si>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</si>
  <si>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</si>
  <si>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</si>
  <si>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</si>
  <si>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</si>
  <si>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</si>
  <si>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</si>
  <si>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</si>
  <si>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</si>
  <si>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</si>
  <si>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</si>
  <si>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</si>
  <si>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</si>
  <si>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</si>
  <si>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</si>
  <si>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</si>
  <si>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</si>
  <si>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</si>
  <si>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</si>
  <si>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</si>
  <si>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</si>
  <si>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</si>
  <si>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</si>
  <si>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</si>
  <si>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</si>
  <si>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</si>
  <si>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</si>
  <si>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</si>
  <si>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</si>
  <si>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</si>
  <si>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</si>
  <si>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</si>
  <si>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</si>
  <si>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</si>
  <si>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</si>
  <si>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</si>
  <si>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</si>
  <si>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</si>
  <si>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</si>
  <si>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</si>
  <si>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</si>
  <si>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</si>
  <si>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</si>
  <si>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</si>
  <si>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</si>
  <si>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</si>
  <si>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</si>
  <si>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</si>
  <si>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</si>
  <si>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</si>
  <si>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</si>
  <si>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</si>
  <si>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</si>
  <si>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</si>
  <si>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</si>
  <si>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</si>
  <si>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</si>
  <si>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</si>
  <si>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</si>
  <si>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</si>
  <si>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</si>
  <si>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</si>
  <si>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</si>
  <si>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</si>
  <si>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</si>
  <si>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</si>
  <si>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</si>
  <si>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</si>
  <si>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</si>
  <si>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</si>
  <si>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</si>
  <si>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</si>
  <si>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</si>
  <si>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</si>
  <si>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</si>
  <si>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</si>
  <si>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</si>
  <si>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</si>
  <si>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</si>
  <si>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</si>
  <si>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</si>
  <si>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</si>
  <si>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</si>
  <si>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</si>
  <si>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</si>
  <si>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</si>
  <si>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</si>
  <si>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</si>
  <si>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</si>
  <si>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</si>
  <si>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</si>
  <si>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</si>
  <si>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</si>
  <si>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</si>
  <si>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</si>
  <si>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</si>
  <si>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</si>
  <si>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</si>
  <si>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</si>
  <si>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</si>
  <si>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</si>
  <si>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</si>
  <si>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</si>
  <si>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</si>
  <si>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</si>
  <si>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</si>
  <si>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</si>
  <si>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</si>
  <si>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</si>
  <si>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</si>
  <si>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</si>
  <si>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</si>
  <si>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</si>
  <si>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</si>
  <si>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</si>
  <si>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</si>
  <si>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</si>
  <si>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</si>
  <si>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</si>
  <si>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</si>
  <si>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</si>
  <si>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</si>
  <si>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</si>
  <si>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</si>
  <si>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</si>
  <si>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</si>
  <si>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</si>
  <si>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</si>
  <si>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</si>
  <si>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</si>
  <si>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</si>
  <si>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</si>
  <si>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</si>
  <si>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</si>
  <si>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</si>
  <si>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</si>
  <si>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</si>
  <si>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</si>
  <si>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</si>
  <si>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</si>
  <si>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</si>
  <si>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</si>
  <si>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</si>
  <si>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</si>
  <si>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</si>
  <si>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</si>
  <si>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</si>
  <si>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</si>
  <si>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</si>
  <si>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</si>
  <si>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</si>
  <si>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</si>
  <si>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</si>
  <si>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</si>
  <si>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</si>
  <si>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</si>
  <si>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</si>
  <si>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</si>
  <si>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</si>
  <si>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</si>
  <si>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</si>
  <si>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</si>
  <si>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</si>
  <si>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</si>
  <si>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</si>
  <si>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</si>
  <si>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</si>
  <si>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</si>
  <si>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</si>
  <si>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</si>
  <si>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</si>
  <si>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</si>
  <si>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</si>
  <si>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</si>
  <si>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</si>
  <si>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</si>
  <si>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</si>
  <si>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</si>
  <si>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</si>
  <si>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</si>
  <si>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</si>
  <si>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</si>
  <si>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</si>
  <si>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</si>
  <si>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</si>
  <si>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</si>
  <si>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</si>
  <si>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</si>
  <si>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</si>
  <si>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</si>
  <si>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</si>
  <si>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</si>
  <si>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</si>
  <si>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</si>
  <si>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</si>
  <si>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</si>
  <si>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</si>
  <si>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</si>
  <si>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</si>
  <si>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</si>
  <si>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</si>
  <si>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</si>
  <si>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</si>
  <si>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</si>
  <si>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</si>
  <si>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</si>
  <si>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</si>
  <si>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</si>
  <si>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</si>
  <si>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</si>
  <si>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</si>
  <si>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</si>
  <si>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</si>
  <si>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</si>
  <si>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</si>
  <si>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</si>
  <si>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</si>
  <si>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</si>
  <si>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</si>
  <si>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</si>
  <si>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</si>
  <si>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</si>
  <si>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</si>
  <si>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</si>
  <si>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</si>
  <si>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</si>
  <si>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</si>
  <si>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</si>
  <si>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</si>
  <si>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</si>
  <si>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</si>
  <si>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</si>
  <si>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</si>
  <si>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</si>
  <si>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</si>
  <si>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</si>
  <si>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</si>
  <si>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</si>
  <si>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</si>
  <si>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</si>
  <si>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</si>
  <si>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</si>
  <si>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</si>
  <si>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</si>
  <si>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</si>
  <si>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</si>
  <si>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</si>
  <si>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</si>
  <si>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</si>
  <si>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</si>
  <si>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</si>
  <si>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</si>
  <si>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</si>
  <si>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</si>
  <si>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</si>
  <si>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</si>
  <si>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</si>
  <si>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</si>
  <si>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</si>
  <si>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</si>
  <si>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</si>
  <si>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</si>
  <si>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</si>
  <si>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</si>
  <si>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</si>
  <si>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</si>
  <si>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</si>
  <si>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</si>
  <si>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</si>
  <si>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</si>
  <si>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</si>
  <si>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</si>
  <si>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</si>
  <si>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</si>
  <si>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</si>
  <si>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</si>
  <si>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</si>
  <si>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</si>
  <si>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</si>
  <si>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</si>
  <si>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</si>
  <si>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</si>
  <si>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</si>
  <si>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</si>
  <si>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</si>
  <si>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</si>
  <si>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</si>
  <si>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</si>
  <si>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</si>
  <si>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</si>
  <si>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</si>
  <si>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</si>
  <si>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</si>
  <si>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</si>
  <si>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</si>
  <si>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</si>
  <si>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</si>
  <si>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</si>
  <si>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</si>
  <si>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</si>
  <si>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</si>
  <si>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</si>
  <si>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</si>
  <si>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</si>
  <si>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</si>
  <si>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</si>
  <si>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</si>
  <si>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</si>
  <si>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</si>
  <si>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</si>
  <si>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</si>
  <si>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</si>
  <si>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</si>
  <si>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</si>
  <si>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</si>
  <si>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</si>
  <si>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</si>
  <si>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</si>
  <si>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</si>
  <si>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</si>
  <si>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</si>
  <si>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</si>
  <si>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</si>
  <si>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</si>
  <si>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</si>
  <si>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</si>
  <si>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</si>
  <si>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</si>
  <si>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</si>
  <si>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</si>
  <si>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</si>
  <si>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</si>
  <si>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</si>
  <si>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</si>
  <si>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</si>
  <si>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</si>
  <si>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</si>
  <si>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</si>
  <si>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</si>
  <si>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</si>
  <si>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</si>
  <si>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</si>
  <si>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</si>
  <si>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</si>
  <si>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</si>
  <si>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</si>
  <si>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</si>
  <si>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</si>
  <si>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</si>
  <si>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</si>
  <si>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</si>
  <si>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</si>
  <si>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</si>
  <si>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</si>
  <si>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</si>
  <si>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</si>
  <si>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</si>
  <si>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</si>
  <si>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</si>
  <si>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</si>
  <si>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</si>
  <si>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</si>
  <si>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</si>
  <si>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</si>
  <si>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</si>
  <si>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</si>
  <si>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</si>
  <si>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</si>
  <si>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</si>
  <si>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</si>
  <si>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</si>
  <si>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</si>
  <si>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</si>
  <si>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</si>
  <si>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</si>
  <si>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</si>
  <si>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</si>
  <si>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</si>
  <si>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</si>
  <si>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</si>
  <si>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</si>
  <si>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</si>
  <si>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</si>
  <si>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</si>
  <si>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</si>
  <si>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</si>
  <si>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</si>
  <si>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</si>
  <si>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</si>
  <si>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</si>
  <si>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</si>
  <si>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</si>
  <si>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</si>
  <si>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</si>
  <si>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</si>
  <si>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</si>
  <si>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</si>
  <si>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</si>
  <si>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</si>
  <si>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</si>
  <si>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</si>
  <si>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</si>
  <si>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</si>
  <si>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</si>
  <si>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</si>
  <si>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</si>
  <si>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</si>
  <si>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</si>
  <si>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</si>
  <si>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</si>
  <si>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</si>
  <si>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</si>
  <si>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</si>
  <si>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</si>
  <si>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</si>
  <si>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</si>
  <si>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</si>
  <si>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</si>
  <si>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</si>
  <si>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</si>
  <si>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</si>
  <si>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</si>
  <si>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</si>
  <si>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</si>
  <si>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</si>
  <si>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</si>
  <si>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</si>
  <si>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</si>
  <si>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</si>
  <si>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</si>
  <si>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</si>
  <si>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</si>
  <si>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</si>
  <si>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</si>
  <si>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</si>
  <si>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</si>
  <si>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</si>
  <si>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</si>
  <si>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</si>
  <si>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</si>
  <si>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</si>
  <si>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</si>
  <si>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</si>
  <si>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</si>
  <si>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</si>
  <si>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</si>
  <si>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</si>
  <si>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</si>
  <si>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</si>
  <si>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</si>
  <si>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</si>
  <si>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</si>
  <si>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</si>
  <si>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</si>
  <si>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</si>
  <si>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</si>
  <si>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</si>
  <si>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</si>
  <si>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</si>
  <si>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</si>
  <si>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</si>
  <si>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</si>
  <si>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</si>
  <si>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</si>
  <si>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</si>
  <si>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</si>
  <si>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</si>
  <si>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</si>
  <si>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</si>
  <si>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</si>
  <si>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</si>
  <si>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</si>
  <si>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</si>
  <si>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</si>
  <si>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</si>
  <si>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</si>
  <si>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</si>
  <si>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</si>
  <si>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</si>
  <si>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</si>
  <si>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</si>
  <si>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</si>
  <si>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</si>
  <si>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</si>
  <si>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</si>
  <si>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</si>
  <si>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</si>
  <si>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</si>
  <si>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</si>
  <si>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</si>
  <si>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</si>
  <si>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</si>
  <si>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</si>
  <si>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</si>
  <si>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</si>
  <si>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</si>
  <si>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</si>
  <si>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</si>
  <si>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</si>
  <si>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</si>
  <si>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</si>
  <si>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</si>
  <si>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</si>
  <si>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</si>
  <si>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</si>
  <si>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</si>
  <si>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</si>
  <si>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</si>
  <si>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</si>
  <si>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</si>
  <si>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</si>
  <si>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</si>
  <si>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</si>
  <si>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</si>
  <si>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</si>
  <si>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</si>
  <si>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</si>
  <si>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</si>
  <si>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</si>
  <si>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</si>
  <si>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</si>
  <si>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</si>
  <si>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</si>
  <si>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</si>
  <si>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</si>
  <si>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</si>
  <si>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</si>
  <si>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</si>
  <si>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</si>
  <si>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</si>
  <si>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</si>
  <si>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</si>
  <si>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</si>
  <si>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</si>
  <si>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</si>
  <si>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</si>
  <si>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</si>
  <si>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</si>
  <si>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</si>
  <si>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</si>
  <si>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</si>
  <si>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</si>
  <si>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</si>
  <si>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</si>
  <si>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</si>
  <si>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</si>
  <si>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</si>
  <si>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</si>
  <si>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</si>
  <si>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</si>
  <si>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</si>
  <si>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</si>
  <si>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</si>
  <si>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</si>
  <si>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</si>
  <si>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</si>
  <si>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</si>
  <si>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</si>
  <si>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</si>
  <si>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</si>
  <si>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</si>
  <si>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</si>
  <si>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</si>
  <si>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</si>
  <si>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</si>
  <si>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</si>
  <si>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</si>
  <si>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</si>
  <si>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</si>
  <si>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</si>
  <si>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</si>
  <si>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</si>
  <si>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</si>
  <si>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</si>
  <si>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</si>
  <si>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</si>
  <si>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</si>
  <si>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</si>
  <si>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</si>
  <si>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</si>
  <si>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</si>
  <si>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</si>
  <si>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</si>
  <si>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</si>
  <si>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</si>
  <si>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</si>
  <si>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</si>
  <si>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</si>
  <si>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</si>
  <si>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</si>
  <si>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</si>
  <si>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</si>
  <si>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</si>
  <si>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</si>
  <si>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</si>
  <si>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</si>
  <si>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</si>
  <si>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</si>
  <si>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</si>
  <si>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</si>
  <si>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</si>
  <si>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</si>
  <si>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</si>
  <si>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</si>
  <si>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</si>
  <si>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</si>
  <si>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</si>
  <si>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</si>
  <si>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</si>
  <si>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</si>
  <si>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</si>
  <si>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</si>
  <si>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</si>
  <si>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</si>
  <si>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</si>
  <si>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</si>
  <si>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</si>
  <si>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</si>
  <si>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</si>
  <si>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</si>
  <si>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</si>
  <si>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</si>
  <si>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</si>
  <si>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</si>
  <si>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</si>
  <si>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</si>
  <si>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</si>
  <si>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</si>
  <si>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</si>
  <si>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</si>
  <si>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</si>
  <si>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</si>
  <si>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</si>
  <si>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</si>
  <si>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</si>
  <si>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</si>
  <si>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</si>
  <si>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</si>
  <si>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</si>
  <si>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</si>
  <si>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</si>
  <si>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</si>
  <si>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</si>
  <si>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</si>
  <si>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</si>
  <si>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</si>
  <si>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</si>
  <si>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</si>
  <si>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</si>
  <si>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</si>
  <si>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</si>
  <si>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</si>
  <si>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</si>
  <si>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</si>
  <si>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</si>
  <si>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</si>
  <si>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</si>
  <si>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</si>
  <si>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</si>
  <si>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</si>
  <si>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</si>
  <si>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</si>
  <si>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</si>
  <si>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</si>
  <si>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</si>
  <si>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</si>
  <si>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</si>
  <si>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</si>
  <si>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</si>
  <si>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</si>
  <si>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</si>
  <si>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</si>
  <si>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</si>
  <si>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</si>
  <si>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</si>
  <si>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</si>
  <si>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</si>
  <si>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</si>
  <si>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</si>
  <si>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</si>
  <si>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</si>
  <si>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</si>
  <si>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</si>
  <si>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</si>
  <si>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</si>
  <si>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</si>
  <si>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</si>
  <si>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</si>
  <si>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</si>
  <si>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</si>
  <si>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</si>
  <si>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</si>
  <si>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</si>
  <si>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</si>
  <si>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</si>
  <si>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</si>
  <si>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</si>
  <si>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</si>
  <si>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</si>
  <si>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</si>
  <si>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</si>
  <si>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</si>
  <si>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</si>
  <si>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</si>
  <si>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</si>
  <si>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</si>
  <si>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</si>
  <si>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</si>
  <si>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</si>
  <si>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</si>
  <si>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</si>
  <si>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</si>
  <si>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</si>
  <si>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</si>
  <si>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</si>
  <si>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</si>
  <si>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</si>
  <si>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</si>
  <si>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</si>
  <si>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</si>
  <si>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</si>
  <si>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</si>
  <si>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</si>
  <si>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</si>
  <si>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</si>
  <si>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</si>
  <si>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</si>
  <si>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</si>
  <si>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</si>
  <si>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</si>
  <si>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</si>
  <si>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</si>
  <si>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</si>
  <si>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</si>
  <si>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</si>
  <si>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</si>
  <si>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</si>
  <si>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</si>
  <si>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</si>
  <si>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</si>
  <si>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</si>
  <si>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</si>
  <si>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</si>
  <si>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</si>
  <si>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</si>
  <si>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</si>
  <si>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</si>
  <si>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</si>
  <si>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</si>
  <si>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</si>
  <si>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</si>
  <si>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</si>
  <si>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</si>
  <si>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</si>
  <si>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</si>
  <si>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</si>
  <si>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</si>
  <si>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</si>
  <si>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</si>
  <si>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</si>
  <si>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</si>
  <si>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</si>
  <si>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</si>
  <si>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</si>
  <si>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</si>
  <si>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</si>
  <si>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</si>
  <si>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</si>
  <si>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</si>
  <si>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</si>
  <si>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</si>
  <si>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</si>
  <si>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</si>
  <si>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</si>
  <si>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</si>
  <si>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</si>
  <si>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</si>
  <si>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</si>
  <si>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</si>
  <si>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</si>
  <si>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</si>
  <si>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</si>
  <si>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</si>
  <si>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</si>
  <si>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</si>
  <si>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</si>
  <si>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</si>
  <si>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</si>
  <si>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</si>
  <si>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</si>
  <si>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</si>
  <si>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</si>
  <si>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</si>
  <si>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</si>
  <si>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</si>
  <si>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</si>
  <si>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</si>
  <si>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</si>
  <si>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</si>
  <si>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</si>
  <si>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</si>
  <si>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</si>
  <si>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</si>
  <si>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</si>
  <si>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</si>
  <si>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</si>
  <si>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</si>
  <si>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</si>
  <si>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</si>
  <si>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</si>
  <si>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</si>
  <si>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</si>
  <si>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</si>
  <si>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</si>
  <si>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</si>
  <si>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</si>
  <si>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</si>
  <si>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</si>
  <si>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</si>
  <si>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</si>
  <si>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</si>
  <si>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</si>
  <si>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</si>
  <si>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</si>
  <si>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</si>
  <si>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</si>
  <si>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</si>
  <si>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</si>
  <si>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</si>
  <si>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</si>
  <si>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</si>
  <si>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</si>
  <si>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</si>
  <si>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</si>
  <si>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</si>
  <si>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</si>
  <si>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</si>
  <si>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</si>
  <si>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</si>
  <si>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</si>
  <si>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</si>
  <si>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</si>
  <si>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</si>
  <si>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</si>
  <si>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</si>
  <si>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</si>
  <si>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</si>
  <si>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</si>
  <si>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</si>
  <si>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</si>
  <si>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</si>
  <si>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</si>
  <si>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</si>
  <si>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</si>
  <si>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</si>
  <si>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</si>
  <si>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</si>
  <si>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</si>
  <si>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</si>
  <si>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</si>
  <si>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</si>
  <si>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</si>
  <si>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</si>
  <si>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</si>
  <si>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</si>
  <si>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</si>
  <si>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</si>
  <si>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</si>
  <si>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</si>
  <si>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</si>
  <si>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</si>
  <si>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</si>
  <si>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</si>
  <si>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</si>
  <si>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</si>
  <si>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</si>
  <si>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</si>
  <si>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</si>
  <si>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</si>
  <si>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</si>
  <si>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</si>
  <si>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</si>
  <si>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</si>
  <si>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</si>
  <si>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</si>
  <si>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</si>
  <si>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</si>
  <si>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</si>
  <si>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</si>
  <si>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</si>
  <si>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</si>
  <si>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</si>
  <si>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</si>
  <si>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</si>
  <si>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</si>
  <si>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</si>
  <si>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</si>
  <si>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</si>
  <si>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</si>
  <si>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</si>
  <si>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</si>
  <si>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</si>
  <si>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</si>
  <si>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</si>
  <si>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</si>
  <si>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</si>
  <si>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</si>
  <si>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</si>
  <si>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</si>
  <si>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</si>
  <si>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</si>
  <si>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</si>
  <si>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</si>
  <si>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</si>
  <si>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</si>
  <si>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</si>
  <si>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</si>
  <si>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</si>
  <si>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</si>
  <si>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</si>
  <si>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</si>
  <si>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</si>
  <si>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</si>
  <si>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</si>
  <si>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</si>
  <si>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</si>
  <si>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</si>
  <si>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</si>
  <si>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</si>
  <si>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</si>
  <si>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</si>
  <si>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</si>
  <si>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</si>
  <si>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</si>
  <si>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</si>
  <si>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</si>
  <si>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</si>
  <si>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</si>
  <si>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</si>
  <si>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</si>
  <si>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</si>
  <si>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</si>
  <si>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</si>
  <si>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</si>
  <si>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</si>
  <si>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</si>
  <si>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</si>
  <si>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</si>
  <si>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</si>
  <si>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</si>
  <si>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</si>
  <si>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</si>
  <si>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</si>
  <si>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</si>
  <si>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</si>
  <si>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</si>
  <si>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</si>
  <si>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</si>
  <si>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</si>
  <si>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</si>
  <si>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</si>
  <si>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</si>
  <si>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</si>
  <si>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</si>
  <si>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</si>
  <si>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</si>
  <si>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</si>
  <si>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</si>
  <si>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</si>
  <si>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</si>
  <si>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</si>
  <si>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</si>
  <si>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</si>
  <si>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</si>
  <si>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</si>
  <si>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</si>
  <si>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</si>
  <si>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</si>
  <si>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</si>
  <si>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</si>
  <si>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</si>
  <si>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</si>
  <si>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</si>
  <si>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</si>
  <si>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</si>
  <si>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</si>
  <si>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</si>
  <si>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</si>
  <si>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</si>
  <si>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</si>
  <si>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</si>
  <si>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</si>
  <si>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</si>
  <si>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</si>
  <si>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</si>
  <si>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</si>
  <si>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</si>
  <si>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</si>
  <si>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</si>
  <si>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</si>
  <si>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</si>
  <si>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</si>
  <si>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</si>
  <si>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</si>
  <si>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</si>
  <si>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</si>
  <si>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</si>
  <si>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</si>
  <si>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</si>
  <si>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</si>
  <si>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</si>
  <si>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</si>
  <si>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</si>
  <si>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</si>
  <si>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</si>
  <si>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</si>
  <si>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</si>
  <si>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</si>
  <si>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</si>
  <si>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</si>
  <si>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</si>
  <si>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</si>
  <si>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</si>
  <si>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</si>
  <si>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</si>
  <si>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</si>
  <si>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</si>
  <si>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</si>
  <si>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</si>
  <si>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</si>
  <si>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</si>
  <si>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</si>
  <si>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</si>
  <si>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</si>
  <si>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</si>
  <si>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</si>
  <si>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</si>
  <si>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</si>
  <si>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</si>
  <si>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</si>
  <si>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</si>
  <si>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</si>
  <si>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</si>
  <si>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</si>
  <si>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</si>
  <si>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</si>
  <si>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</si>
  <si>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</si>
  <si>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</si>
  <si>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</si>
  <si>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</si>
  <si>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</si>
  <si>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</si>
  <si>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</si>
  <si>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</si>
  <si>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</si>
  <si>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</si>
  <si>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</si>
  <si>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</si>
  <si>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</si>
  <si>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</si>
  <si>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</si>
  <si>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</si>
  <si>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</si>
  <si>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</si>
  <si>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</si>
  <si>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</si>
  <si>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</si>
  <si>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</si>
  <si>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</si>
  <si>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</si>
  <si>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</si>
  <si>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</si>
  <si>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</si>
  <si>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</si>
  <si>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</si>
  <si>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</si>
  <si>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</si>
  <si>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</si>
  <si>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</si>
  <si>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</si>
  <si>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</si>
  <si>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</si>
  <si>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</si>
  <si>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</si>
  <si>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</si>
  <si>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</si>
  <si>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</si>
  <si>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</si>
  <si>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</si>
  <si>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</si>
  <si>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</si>
  <si>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</si>
  <si>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</si>
  <si>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</si>
  <si>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</si>
  <si>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</si>
  <si>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</si>
  <si>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</si>
  <si>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</si>
  <si>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</si>
  <si>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</si>
  <si>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</si>
  <si>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</si>
  <si>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</si>
  <si>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</si>
  <si>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</si>
  <si>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</si>
  <si>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</si>
  <si>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</si>
  <si>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</si>
  <si>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</si>
  <si>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</si>
  <si>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</si>
  <si>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</si>
  <si>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</si>
  <si>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</si>
  <si>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</si>
  <si>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</si>
  <si>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</si>
  <si>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</si>
  <si>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</si>
  <si>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</si>
  <si>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</si>
  <si>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</si>
  <si>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</si>
  <si>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</si>
  <si>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</si>
  <si>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</si>
  <si>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</si>
  <si>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</si>
  <si>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</si>
  <si>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</si>
  <si>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</si>
  <si>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</si>
  <si>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</si>
  <si>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</si>
  <si>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</si>
  <si>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</si>
  <si>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</si>
  <si>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</si>
  <si>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</si>
  <si>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</si>
  <si>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</si>
  <si>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</si>
  <si>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</si>
  <si>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</si>
  <si>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</si>
  <si>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</si>
  <si>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</si>
  <si>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</si>
  <si>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</si>
  <si>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</si>
  <si>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</si>
  <si>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</si>
  <si>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</si>
  <si>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</si>
  <si>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</si>
  <si>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</si>
  <si>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</si>
  <si>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</si>
  <si>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</si>
  <si>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</si>
  <si>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</si>
  <si>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</si>
  <si>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</si>
  <si>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</si>
  <si>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</si>
  <si>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</si>
  <si>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</si>
  <si>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</si>
  <si>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</si>
  <si>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</si>
  <si>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</si>
  <si>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</si>
  <si>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</si>
  <si>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</si>
  <si>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</si>
  <si>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</si>
  <si>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</si>
  <si>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</si>
  <si>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</si>
  <si>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</si>
  <si>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</si>
  <si>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</si>
  <si>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</si>
  <si>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</si>
  <si>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</si>
  <si>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</si>
  <si>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</si>
  <si>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</si>
  <si>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</si>
  <si>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</si>
  <si>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</si>
  <si>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</si>
  <si>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</si>
  <si>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</si>
  <si>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</si>
  <si>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</si>
  <si>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</si>
  <si>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</si>
  <si>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</si>
  <si>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</si>
  <si>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</si>
  <si>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</si>
  <si>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</si>
  <si>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</si>
  <si>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</si>
  <si>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</si>
  <si>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</si>
  <si>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</si>
  <si>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</si>
  <si>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</si>
  <si>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</si>
  <si>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</si>
  <si>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</si>
  <si>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</si>
  <si>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</si>
  <si>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</si>
  <si>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</si>
  <si>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</si>
  <si>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</si>
  <si>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</si>
  <si>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</si>
  <si>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</si>
  <si>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</si>
  <si>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</si>
  <si>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</si>
  <si>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</si>
  <si>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</si>
  <si>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</si>
  <si>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</si>
  <si>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</si>
  <si>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</si>
  <si>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</si>
  <si>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</si>
  <si>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</si>
  <si>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</si>
  <si>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</si>
  <si>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</si>
  <si>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</si>
  <si>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</si>
  <si>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</si>
  <si>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</si>
  <si>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</si>
  <si>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</si>
  <si>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</si>
  <si>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</si>
  <si>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</si>
  <si>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</si>
  <si>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</si>
  <si>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</si>
  <si>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</si>
  <si>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</si>
  <si>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</si>
  <si>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</si>
  <si>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</si>
  <si>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</si>
  <si>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</si>
  <si>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</si>
  <si>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</si>
  <si>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</si>
  <si>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</si>
  <si>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</si>
  <si>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</si>
  <si>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</si>
  <si>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</si>
  <si>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</si>
  <si>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</si>
  <si>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</si>
  <si>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</si>
  <si>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</si>
  <si>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</si>
  <si>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</si>
  <si>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</si>
  <si>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</si>
  <si>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</si>
  <si>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</si>
  <si>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</si>
  <si>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</si>
  <si>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</si>
  <si>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</si>
  <si>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</si>
  <si>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</si>
  <si>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</si>
  <si>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</si>
  <si>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</si>
  <si>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</si>
  <si>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</si>
  <si>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</si>
  <si>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</si>
  <si>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</si>
  <si>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</si>
  <si>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</si>
  <si>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</si>
  <si>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</si>
  <si>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</si>
  <si>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</si>
  <si>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</si>
  <si>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</si>
  <si>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</si>
  <si>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</si>
  <si>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</si>
  <si>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</si>
  <si>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</si>
  <si>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</si>
  <si>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</si>
  <si>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</si>
  <si>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</si>
  <si>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</si>
  <si>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</si>
  <si>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</si>
  <si>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</si>
  <si>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</si>
  <si>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</si>
  <si>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</si>
  <si>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</si>
  <si>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</si>
  <si>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</si>
  <si>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</si>
  <si>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</si>
  <si>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</si>
  <si>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</si>
  <si>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</si>
  <si>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</si>
  <si>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</si>
  <si>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</si>
  <si>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</si>
  <si>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</si>
  <si>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</si>
  <si>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</si>
  <si>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</si>
  <si>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</si>
  <si>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</si>
  <si>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</si>
  <si>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</si>
  <si>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</si>
  <si>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</si>
  <si>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</si>
  <si>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</si>
  <si>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</si>
  <si>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</si>
  <si>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</si>
  <si>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</si>
  <si>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</si>
  <si>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</si>
  <si>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</si>
  <si>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</si>
  <si>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</si>
  <si>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</si>
  <si>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</si>
  <si>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</si>
  <si>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</si>
  <si>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</si>
  <si>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</si>
  <si>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</si>
  <si>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</si>
  <si>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</si>
  <si>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</si>
  <si>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</si>
  <si>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</si>
  <si>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</si>
  <si>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</si>
  <si>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</si>
  <si>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</si>
  <si>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</si>
  <si>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</si>
  <si>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</si>
  <si>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</si>
  <si>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</si>
  <si>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</si>
  <si>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</si>
  <si>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</si>
  <si>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</si>
  <si>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</si>
  <si>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</si>
  <si>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</si>
  <si>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</si>
  <si>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</si>
  <si>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</si>
  <si>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</si>
  <si>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</si>
  <si>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</si>
  <si>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</si>
  <si>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</si>
  <si>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</si>
  <si>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</si>
  <si>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</si>
  <si>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</si>
  <si>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</si>
  <si>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</si>
  <si>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</si>
  <si>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</si>
  <si>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</si>
  <si>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</si>
  <si>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</si>
  <si>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</si>
  <si>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</si>
  <si>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</si>
  <si>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</si>
  <si>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</si>
  <si>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</si>
  <si>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</si>
  <si>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</si>
  <si>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</si>
  <si>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</si>
  <si>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</si>
  <si>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</si>
  <si>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</si>
  <si>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</si>
  <si>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</si>
  <si>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</si>
  <si>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</si>
  <si>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</si>
  <si>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</si>
  <si>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</si>
  <si>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</si>
  <si>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</si>
  <si>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</si>
  <si>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</si>
  <si>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</si>
  <si>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</si>
  <si>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</si>
  <si>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</si>
  <si>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</si>
  <si>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</si>
  <si>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</si>
  <si>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</si>
  <si>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</si>
  <si>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</si>
  <si>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</si>
  <si>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</si>
  <si>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</si>
  <si>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</si>
  <si>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</si>
  <si>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</si>
  <si>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</si>
  <si>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</si>
  <si>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</si>
  <si>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</si>
  <si>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</si>
  <si>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</si>
  <si>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</si>
  <si>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</si>
  <si>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</si>
  <si>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</si>
  <si>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</si>
  <si>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</si>
  <si>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</si>
  <si>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</si>
  <si>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</si>
  <si>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</si>
  <si>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</si>
  <si>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</si>
  <si>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</si>
  <si>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</si>
  <si>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</si>
  <si>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</si>
  <si>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</si>
  <si>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</si>
  <si>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</si>
  <si>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</si>
  <si>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</si>
  <si>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</si>
  <si>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</si>
  <si>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</si>
  <si>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</si>
  <si>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</si>
  <si>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</si>
  <si>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</si>
  <si>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</si>
  <si>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</si>
  <si>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</si>
  <si>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</si>
  <si>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</si>
  <si>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</si>
  <si>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</si>
  <si>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</si>
  <si>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</si>
  <si>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</si>
  <si>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</si>
  <si>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</si>
  <si>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</si>
  <si>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</si>
  <si>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</si>
  <si>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</si>
  <si>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</si>
  <si>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</si>
  <si>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</si>
  <si>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</si>
  <si>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</si>
  <si>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</si>
  <si>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</si>
  <si>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</si>
  <si>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</si>
  <si>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</si>
  <si>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</si>
  <si>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</si>
  <si>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</si>
  <si>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</si>
  <si>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</si>
  <si>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</si>
  <si>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</si>
  <si>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</si>
  <si>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</si>
  <si>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</si>
  <si>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</si>
  <si>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</si>
  <si>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</si>
  <si>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</si>
  <si>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</si>
  <si>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</si>
  <si>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</si>
  <si>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</si>
  <si>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</si>
  <si>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</si>
  <si>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</si>
  <si>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</si>
  <si>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</si>
  <si>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</si>
  <si>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</si>
  <si>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</si>
  <si>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</si>
  <si>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</si>
  <si>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</si>
  <si>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</si>
  <si>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</si>
  <si>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</si>
  <si>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</si>
  <si>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</si>
  <si>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</si>
  <si>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</si>
  <si>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</si>
  <si>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</si>
  <si>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</si>
  <si>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</si>
  <si>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</si>
  <si>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</si>
  <si>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</si>
  <si>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</si>
  <si>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</si>
  <si>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</si>
  <si>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</si>
  <si>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</si>
  <si>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</si>
  <si>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</si>
  <si>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</si>
  <si>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</si>
  <si>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</si>
  <si>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</si>
  <si>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</si>
  <si>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</si>
  <si>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</si>
  <si>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</si>
  <si>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</si>
  <si>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</si>
  <si>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</si>
  <si>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</si>
  <si>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</si>
  <si>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</si>
  <si>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</si>
  <si>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</si>
  <si>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</si>
  <si>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</si>
  <si>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</si>
  <si>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</si>
  <si>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</si>
  <si>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</si>
  <si>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</si>
  <si>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</si>
  <si>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</si>
  <si>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</si>
  <si>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</si>
  <si>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</si>
  <si>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</si>
  <si>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</si>
  <si>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</si>
  <si>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</si>
  <si>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</si>
  <si>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</si>
  <si>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</si>
  <si>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</si>
  <si>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</si>
  <si>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</si>
  <si>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</si>
  <si>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</si>
  <si>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</si>
  <si>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</si>
  <si>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</si>
  <si>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</si>
  <si>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</si>
  <si>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</si>
  <si>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</si>
  <si>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</si>
  <si>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</si>
  <si>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</si>
  <si>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</si>
  <si>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</si>
  <si>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</si>
  <si>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</si>
  <si>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</si>
  <si>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</si>
  <si>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</si>
  <si>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</si>
  <si>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</si>
  <si>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</si>
  <si>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</si>
  <si>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</si>
  <si>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</si>
  <si>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</si>
  <si>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</si>
  <si>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</si>
  <si>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</si>
  <si>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</si>
  <si>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</si>
  <si>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</si>
  <si>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</si>
  <si>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</si>
  <si>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</si>
  <si>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</si>
  <si>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</si>
  <si>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</si>
  <si>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</si>
  <si>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</si>
  <si>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</si>
  <si>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</si>
  <si>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</si>
  <si>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</si>
  <si>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</si>
  <si>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</si>
  <si>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</si>
  <si>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</si>
  <si>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</si>
  <si>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</si>
  <si>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</si>
  <si>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</si>
  <si>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</si>
  <si>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</si>
  <si>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</si>
  <si>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</si>
  <si>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</si>
  <si>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</si>
  <si>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</si>
  <si>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</si>
  <si>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</si>
  <si>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</si>
  <si>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</si>
  <si>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</si>
  <si>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</si>
  <si>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</si>
  <si>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</si>
  <si>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</si>
  <si>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</si>
  <si>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</si>
  <si>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</si>
  <si>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</si>
  <si>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</si>
  <si>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</si>
  <si>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</si>
  <si>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</si>
  <si>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</si>
  <si>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</si>
  <si>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</si>
  <si>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</si>
  <si>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</si>
  <si>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</si>
  <si>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</si>
  <si>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</si>
  <si>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</si>
  <si>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</si>
  <si>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</si>
  <si>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</si>
  <si>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</si>
  <si>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</si>
  <si>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</si>
  <si>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</si>
  <si>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</si>
  <si>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</si>
  <si>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</si>
  <si>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</si>
  <si>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</si>
  <si>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</si>
  <si>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</si>
  <si>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</si>
  <si>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</si>
  <si>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</si>
  <si>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</si>
  <si>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</si>
  <si>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</si>
  <si>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</si>
  <si>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</si>
  <si>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</si>
  <si>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</si>
  <si>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</si>
  <si>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</si>
  <si>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</si>
  <si>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</si>
  <si>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</si>
  <si>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</si>
  <si>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</si>
  <si>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</si>
  <si>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</si>
  <si>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</si>
  <si>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</si>
  <si>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</si>
  <si>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</si>
  <si>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</si>
  <si>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</si>
  <si>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</si>
  <si>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</si>
  <si>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</si>
  <si>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</si>
  <si>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</si>
  <si>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</si>
  <si>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</si>
  <si>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</si>
  <si>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</si>
  <si>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</si>
  <si>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</si>
  <si>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</si>
  <si>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</si>
  <si>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</si>
  <si>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</si>
  <si>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</si>
  <si>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</si>
  <si>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</si>
  <si>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</si>
  <si>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</si>
  <si>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</si>
  <si>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</si>
  <si>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</si>
  <si>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</si>
  <si>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</si>
  <si>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</si>
  <si>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</si>
  <si>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</si>
  <si>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</si>
  <si>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</si>
  <si>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</si>
  <si>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</si>
  <si>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</si>
  <si>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</si>
  <si>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</si>
  <si>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</si>
  <si>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</si>
  <si>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</si>
  <si>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</si>
  <si>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</si>
  <si>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</si>
  <si>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</si>
  <si>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</si>
  <si>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</si>
  <si>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</si>
  <si>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</si>
  <si>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</si>
  <si>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</si>
  <si>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</si>
  <si>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</si>
  <si>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</si>
  <si>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</si>
  <si>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</si>
  <si>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</si>
  <si>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</si>
  <si>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</si>
  <si>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</si>
  <si>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</si>
  <si>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</si>
  <si>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</si>
  <si>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</si>
  <si>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</si>
  <si>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</si>
  <si>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</si>
  <si>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</si>
  <si>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</si>
  <si>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</si>
  <si>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</si>
  <si>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</si>
  <si>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</si>
  <si>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</si>
  <si>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</si>
  <si>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</si>
  <si>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</si>
  <si>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</si>
  <si>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</si>
  <si>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</si>
  <si>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</si>
  <si>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</si>
  <si>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</si>
  <si>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</si>
  <si>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</si>
  <si>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</si>
  <si>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</si>
  <si>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</si>
  <si>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</si>
  <si>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</si>
  <si>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</si>
  <si>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</si>
  <si>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</si>
  <si>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</si>
  <si>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</si>
  <si>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</si>
  <si>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</si>
  <si>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</si>
  <si>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</si>
  <si>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</si>
  <si>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</si>
  <si>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</si>
  <si>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</si>
  <si>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</si>
  <si>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</si>
  <si>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</si>
  <si>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</si>
  <si>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</si>
  <si>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</si>
  <si>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</si>
  <si>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</si>
  <si>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</si>
  <si>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</si>
  <si>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</si>
  <si>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</si>
  <si>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</si>
  <si>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</si>
  <si>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</si>
  <si>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</si>
  <si>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</si>
  <si>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</si>
  <si>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</si>
  <si>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</si>
  <si>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</si>
  <si>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</si>
  <si>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</si>
  <si>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</si>
  <si>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</si>
  <si>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</si>
  <si>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</si>
  <si>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</si>
  <si>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</si>
  <si>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</si>
  <si>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</si>
  <si>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</si>
  <si>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</si>
  <si>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</si>
  <si>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</si>
  <si>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</si>
  <si>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</si>
  <si>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</si>
  <si>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</si>
  <si>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</si>
  <si>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</si>
  <si>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</si>
  <si>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</si>
  <si>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</si>
  <si>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</si>
  <si>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</si>
  <si>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</si>
  <si>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</si>
  <si>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</si>
  <si>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</si>
  <si>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</si>
  <si>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</si>
  <si>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</si>
  <si>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</si>
  <si>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</si>
  <si>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</si>
  <si>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</si>
  <si>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</si>
  <si>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</si>
  <si>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</si>
  <si>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</si>
  <si>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</si>
  <si>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</si>
  <si>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</si>
  <si>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</si>
  <si>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</si>
  <si>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</si>
  <si>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</si>
  <si>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</si>
  <si>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</si>
  <si>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</si>
  <si>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</si>
  <si>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</si>
  <si>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</si>
  <si>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</si>
  <si>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</si>
  <si>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</si>
  <si>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</si>
  <si>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</si>
  <si>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</si>
  <si>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</si>
  <si>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</si>
  <si>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</si>
  <si>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</si>
  <si>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</si>
  <si>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</si>
  <si>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</si>
  <si>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</si>
  <si>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</si>
  <si>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</si>
  <si>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</si>
  <si>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</si>
  <si>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</si>
  <si>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</si>
  <si>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</si>
  <si>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</si>
  <si>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</si>
  <si>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</si>
  <si>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</si>
  <si>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</si>
  <si>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</si>
  <si>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</si>
  <si>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</si>
  <si>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</si>
  <si>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</si>
  <si>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</si>
  <si>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</si>
  <si>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</si>
  <si>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</si>
  <si>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</si>
  <si>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</si>
  <si>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</si>
  <si>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</si>
  <si>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</si>
  <si>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</si>
  <si>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</si>
  <si>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</si>
  <si>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</si>
  <si>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</si>
  <si>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</si>
  <si>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</si>
  <si>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</si>
  <si>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</si>
  <si>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</si>
  <si>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</si>
  <si>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</si>
  <si>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</si>
  <si>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</si>
  <si>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</si>
  <si>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</si>
  <si>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</si>
  <si>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</si>
  <si>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</si>
  <si>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</si>
  <si>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</si>
  <si>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</si>
  <si>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</si>
  <si>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</si>
  <si>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</si>
  <si>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</si>
  <si>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</si>
  <si>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</si>
  <si>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</si>
  <si>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</si>
  <si>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</si>
  <si>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</si>
  <si>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</si>
  <si>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</si>
  <si>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</si>
  <si>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</si>
  <si>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</si>
  <si>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</si>
  <si>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</si>
  <si>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</si>
  <si>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</si>
  <si>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</si>
  <si>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</si>
  <si>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</si>
  <si>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</si>
  <si>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</si>
  <si>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</si>
  <si>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</si>
  <si>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</si>
  <si>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</si>
  <si>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</si>
  <si>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</si>
  <si>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</si>
  <si>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</si>
  <si>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</si>
  <si>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</si>
  <si>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</si>
  <si>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</si>
  <si>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</si>
  <si>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</si>
  <si>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</si>
  <si>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</si>
  <si>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</si>
  <si>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</si>
  <si>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</si>
  <si>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</si>
  <si>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</si>
  <si>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</si>
  <si>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</si>
  <si>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</si>
  <si>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</si>
  <si>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</si>
  <si>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</si>
  <si>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</si>
  <si>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</si>
  <si>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</si>
  <si>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</si>
  <si>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</si>
  <si>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</si>
  <si>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</si>
  <si>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</si>
  <si>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</si>
  <si>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</si>
  <si>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</si>
  <si>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</si>
  <si>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</si>
  <si>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</si>
  <si>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</si>
  <si>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</si>
  <si>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</si>
  <si>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</si>
  <si>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</si>
  <si>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</si>
  <si>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</si>
  <si>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</si>
  <si>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</si>
  <si>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</si>
  <si>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</si>
  <si>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</si>
  <si>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</si>
  <si>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</si>
  <si>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</si>
  <si>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</si>
  <si>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</si>
  <si>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</si>
  <si>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</si>
  <si>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</si>
  <si>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</si>
  <si>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</si>
  <si>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</si>
  <si>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</si>
  <si>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</si>
  <si>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</si>
  <si>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</si>
  <si>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</si>
  <si>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</si>
  <si>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</si>
  <si>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</si>
  <si>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</si>
  <si>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</si>
  <si>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</si>
  <si>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</si>
  <si>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</si>
  <si>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</si>
  <si>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</si>
  <si>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</si>
  <si>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</si>
  <si>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</si>
  <si>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</si>
  <si>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</si>
  <si>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</si>
  <si>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</si>
  <si>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</si>
  <si>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</si>
  <si>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</si>
  <si>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</si>
  <si>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</si>
  <si>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</si>
  <si>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</si>
  <si>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</si>
  <si>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</si>
  <si>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</si>
  <si>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</si>
  <si>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</si>
  <si>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</si>
  <si>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</si>
  <si>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</si>
  <si>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</si>
  <si>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</si>
  <si>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</si>
  <si>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</si>
  <si>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</si>
  <si>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</si>
  <si>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</si>
  <si>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</si>
  <si>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</si>
  <si>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</si>
  <si>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</si>
  <si>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</si>
  <si>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</si>
  <si>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</si>
  <si>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</si>
  <si>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</si>
  <si>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</si>
  <si>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</si>
  <si>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</si>
  <si>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</si>
  <si>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</si>
  <si>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</si>
  <si>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</si>
  <si>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</si>
  <si>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</si>
  <si>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</si>
  <si>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</si>
  <si>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</si>
  <si>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</si>
  <si>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</si>
  <si>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</si>
  <si>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</si>
  <si>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</si>
  <si>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</si>
  <si>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</si>
  <si>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</si>
  <si>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</si>
  <si>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</si>
  <si>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</si>
  <si>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</si>
  <si>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</si>
  <si>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</si>
  <si>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</si>
  <si>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</si>
  <si>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</si>
  <si>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</si>
  <si>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</si>
  <si>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</si>
  <si>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</si>
  <si>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</si>
  <si>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</si>
  <si>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</si>
  <si>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</si>
  <si>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</si>
  <si>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</si>
  <si>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</si>
  <si>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</si>
  <si>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</si>
  <si>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</si>
  <si>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</si>
  <si>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</si>
  <si>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</si>
  <si>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</si>
  <si>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</si>
  <si>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</si>
  <si>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</si>
  <si>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</si>
  <si>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</si>
  <si>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</si>
  <si>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</si>
  <si>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</si>
  <si>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</si>
  <si>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</si>
  <si>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</si>
  <si>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</si>
  <si>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</si>
  <si>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</si>
  <si>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</si>
  <si>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</si>
  <si>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</si>
  <si>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</si>
  <si>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</si>
  <si>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</si>
  <si>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</si>
  <si>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</si>
  <si>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</si>
  <si>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</si>
  <si>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</si>
  <si>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</si>
  <si>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</si>
  <si>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</si>
  <si>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</si>
  <si>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</si>
  <si>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</si>
  <si>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</si>
  <si>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</si>
  <si>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</si>
  <si>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</si>
  <si>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</si>
  <si>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</si>
  <si>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</si>
  <si>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</si>
  <si>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</si>
  <si>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</si>
  <si>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</si>
  <si>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</si>
  <si>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</si>
  <si>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</si>
  <si>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</si>
  <si>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</si>
  <si>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</si>
  <si>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</si>
  <si>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</si>
  <si>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</si>
  <si>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</si>
  <si>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</si>
  <si>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</si>
  <si>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</si>
  <si>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</si>
  <si>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</si>
  <si>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</si>
  <si>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</si>
  <si>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</si>
  <si>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</si>
  <si>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</si>
  <si>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</si>
  <si>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</si>
  <si>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</si>
  <si>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</si>
  <si>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</si>
  <si>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</si>
  <si>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</si>
  <si>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</si>
  <si>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</si>
  <si>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</si>
  <si>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</si>
  <si>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</si>
  <si>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</si>
  <si>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</si>
  <si>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</si>
  <si>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</si>
  <si>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</si>
  <si>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</si>
  <si>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</si>
  <si>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</si>
  <si>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</si>
  <si>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</si>
  <si>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</si>
  <si>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</si>
  <si>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</si>
  <si>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</si>
  <si>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</si>
  <si>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</si>
  <si>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</si>
  <si>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</si>
  <si>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</si>
  <si>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</si>
  <si>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</si>
  <si>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</si>
  <si>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</si>
  <si>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</si>
  <si>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</si>
  <si>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</si>
  <si>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</si>
  <si>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</si>
  <si>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</si>
  <si>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</si>
  <si>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</si>
  <si>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</si>
  <si>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</si>
  <si>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</si>
  <si>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</si>
  <si>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</si>
  <si>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</si>
  <si>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</si>
  <si>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</si>
  <si>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</si>
  <si>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</si>
  <si>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</si>
  <si>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</si>
  <si>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</si>
  <si>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</si>
  <si>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</si>
  <si>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</si>
  <si>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</si>
  <si>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</si>
  <si>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</si>
  <si>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</si>
  <si>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</si>
  <si>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</si>
  <si>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</si>
  <si>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</si>
  <si>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</si>
  <si>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</si>
  <si>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</si>
  <si>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</si>
  <si>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</si>
  <si>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</si>
  <si>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</si>
  <si>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</si>
  <si>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</si>
  <si>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</si>
  <si>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</si>
  <si>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</si>
  <si>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</si>
  <si>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</si>
  <si>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</si>
  <si>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</si>
  <si>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</si>
  <si>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</si>
  <si>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</si>
  <si>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</si>
  <si>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</si>
  <si>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</si>
  <si>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</si>
  <si>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</si>
  <si>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</si>
  <si>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</si>
  <si>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</si>
  <si>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</si>
  <si>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</si>
  <si>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</si>
  <si>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</si>
  <si>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</si>
  <si>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</si>
  <si>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</si>
  <si>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</si>
  <si>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</si>
  <si>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</si>
  <si>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</si>
  <si>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</si>
  <si>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</si>
  <si>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</si>
  <si>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</si>
  <si>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</si>
  <si>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</si>
  <si>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</si>
  <si>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</si>
  <si>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</si>
  <si>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</si>
  <si>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</si>
  <si>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</si>
  <si>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</si>
  <si>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</si>
  <si>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</si>
  <si>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</si>
  <si>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</si>
  <si>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</si>
  <si>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</si>
  <si>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</si>
  <si>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</si>
  <si>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</si>
  <si>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</si>
  <si>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</si>
  <si>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</si>
  <si>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</si>
  <si>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</si>
  <si>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</si>
  <si>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</si>
  <si>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</si>
  <si>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</si>
  <si>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</si>
  <si>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</si>
  <si>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</si>
  <si>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</si>
  <si>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</si>
  <si>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</si>
  <si>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</si>
  <si>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</si>
  <si>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</si>
  <si>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</si>
  <si>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</si>
  <si>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</si>
  <si>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</si>
  <si>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</si>
  <si>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</si>
  <si>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</si>
  <si>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</si>
  <si>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</si>
  <si>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</si>
  <si>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</si>
  <si>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</si>
  <si>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</si>
  <si>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</si>
  <si>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</si>
  <si>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</si>
  <si>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</si>
  <si>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</si>
  <si>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</si>
  <si>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</si>
  <si>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</si>
  <si>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</si>
  <si>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</si>
  <si>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</si>
  <si>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</si>
  <si>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</si>
  <si>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</si>
  <si>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</si>
  <si>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</si>
  <si>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</si>
  <si>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</si>
  <si>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</si>
  <si>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</si>
  <si>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</si>
  <si>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</si>
  <si>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</si>
  <si>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</si>
  <si>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</si>
  <si>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</si>
  <si>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</si>
  <si>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</si>
  <si>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</si>
  <si>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</si>
  <si>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</si>
  <si>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</si>
  <si>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</si>
  <si>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</si>
  <si>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</si>
  <si>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</si>
  <si>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</si>
  <si>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</si>
  <si>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</si>
  <si>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</si>
  <si>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</si>
  <si>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</si>
  <si>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</si>
  <si>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</si>
  <si>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</si>
  <si>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</si>
  <si>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</si>
  <si>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</si>
  <si>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</si>
  <si>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</si>
  <si>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</si>
  <si>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</si>
  <si>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</si>
  <si>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</si>
  <si>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</si>
  <si>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</si>
  <si>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</si>
  <si>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</si>
  <si>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</si>
  <si>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</si>
  <si>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</si>
  <si>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</si>
  <si>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</si>
  <si>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</si>
  <si>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</si>
  <si>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</si>
  <si>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</si>
  <si>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</si>
  <si>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</si>
  <si>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</si>
  <si>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</si>
  <si>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</si>
  <si>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</si>
  <si>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</si>
  <si>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</si>
  <si>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</si>
  <si>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</si>
  <si>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</si>
  <si>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</si>
  <si>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</si>
  <si>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</si>
  <si>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</si>
  <si>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</si>
  <si>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</si>
  <si>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</si>
  <si>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</si>
  <si>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</si>
  <si>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</si>
  <si>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</si>
  <si>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</si>
  <si>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</si>
  <si>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</si>
  <si>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</si>
  <si>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</si>
  <si>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</si>
  <si>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</si>
  <si>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</si>
  <si>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</si>
  <si>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</si>
  <si>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</si>
  <si>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</si>
  <si>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</si>
  <si>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</si>
  <si>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</si>
  <si>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</si>
  <si>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</si>
  <si>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</si>
  <si>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</si>
  <si>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</si>
  <si>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</si>
  <si>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</si>
  <si>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</si>
  <si>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</si>
  <si>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</si>
  <si>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</si>
  <si>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</si>
  <si>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</si>
  <si>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</si>
  <si>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</si>
  <si>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</si>
  <si>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</si>
  <si>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</si>
  <si>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</si>
  <si>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</si>
  <si>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</si>
  <si>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</si>
  <si>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</si>
  <si>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</si>
  <si>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</si>
  <si>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</si>
  <si>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</si>
  <si>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</si>
  <si>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</si>
  <si>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</si>
  <si>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</si>
  <si>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</si>
  <si>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</si>
  <si>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</si>
  <si>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</si>
  <si>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</si>
  <si>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</si>
  <si>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</si>
  <si>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</si>
  <si>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</si>
  <si>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</si>
  <si>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</si>
  <si>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</si>
  <si>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</si>
  <si>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</si>
  <si>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</si>
  <si>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</si>
  <si>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</si>
  <si>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</si>
  <si>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</si>
  <si>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</si>
  <si>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</si>
  <si>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</si>
  <si>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</si>
  <si>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</si>
  <si>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</si>
  <si>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</si>
  <si>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</si>
  <si>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</si>
  <si>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</si>
  <si>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</si>
  <si>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</si>
  <si>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</si>
  <si>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</si>
  <si>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</si>
  <si>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</si>
  <si>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</si>
  <si>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</si>
  <si>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</si>
  <si>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</si>
  <si>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</si>
  <si>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</si>
  <si>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</si>
  <si>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</si>
  <si>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</si>
  <si>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</si>
  <si>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</si>
  <si>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</si>
  <si>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</si>
  <si>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</si>
  <si>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</si>
  <si>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</si>
  <si>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</si>
  <si>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</si>
  <si>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</si>
  <si>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</si>
  <si>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</si>
  <si>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</si>
  <si>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</si>
  <si>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</si>
  <si>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</si>
  <si>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</si>
  <si>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</si>
  <si>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</si>
  <si>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</si>
  <si>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</si>
  <si>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</si>
  <si>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</si>
  <si>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</si>
  <si>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</si>
  <si>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</si>
  <si>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</si>
  <si>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</si>
  <si>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</si>
  <si>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</si>
  <si>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</si>
  <si>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</si>
  <si>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</si>
  <si>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</si>
  <si>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</si>
  <si>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</si>
  <si>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</si>
  <si>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</si>
  <si>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</si>
  <si>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</si>
  <si>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</si>
  <si>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</si>
  <si>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</si>
  <si>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</si>
  <si>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</si>
  <si>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</si>
  <si>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</si>
  <si>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</si>
  <si>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</si>
  <si>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</si>
  <si>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</si>
  <si>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</si>
  <si>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</si>
  <si>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</si>
  <si>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</si>
  <si>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</si>
  <si>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</si>
  <si>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</si>
  <si>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</si>
  <si>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</si>
  <si>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</si>
  <si>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</si>
  <si>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</si>
  <si>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</si>
  <si>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</si>
  <si>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</si>
  <si>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</si>
  <si>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</si>
  <si>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</si>
  <si>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</si>
  <si>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</si>
  <si>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</si>
  <si>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</si>
  <si>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</si>
  <si>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</si>
  <si>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</si>
  <si>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</si>
  <si>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</si>
  <si>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</si>
  <si>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</si>
  <si>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</si>
  <si>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</si>
  <si>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</si>
  <si>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</si>
  <si>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</si>
  <si>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</si>
  <si>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</si>
  <si>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</si>
  <si>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</si>
  <si>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</si>
  <si>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</si>
  <si>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</si>
  <si>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</si>
  <si>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</si>
  <si>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</si>
  <si>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</si>
  <si>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</si>
  <si>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</si>
  <si>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</si>
  <si>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</si>
  <si>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</si>
  <si>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</si>
  <si>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</si>
  <si>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</si>
  <si>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</si>
  <si>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</si>
  <si>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</si>
  <si>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</si>
  <si>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</si>
  <si>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</si>
  <si>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</si>
  <si>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</si>
  <si>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</si>
  <si>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</si>
  <si>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</si>
  <si>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</si>
  <si>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</si>
  <si>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</si>
  <si>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</si>
  <si>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</si>
  <si>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</si>
  <si>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</si>
  <si>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</si>
  <si>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</si>
  <si>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</si>
  <si>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</si>
  <si>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</si>
  <si>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</si>
  <si>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</si>
  <si>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</si>
  <si>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</si>
  <si>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</si>
  <si>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</si>
  <si>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</si>
  <si>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</si>
  <si>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</si>
  <si>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</si>
  <si>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</si>
  <si>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</si>
  <si>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</si>
  <si>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</si>
  <si>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</si>
  <si>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</si>
  <si>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</si>
  <si>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</si>
  <si>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</si>
  <si>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</si>
  <si>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</si>
  <si>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</si>
  <si>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</si>
  <si>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</si>
  <si>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</si>
  <si>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</si>
  <si>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</si>
  <si>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</si>
  <si>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</si>
  <si>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</si>
  <si>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</si>
  <si>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</si>
  <si>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</si>
  <si>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</si>
  <si>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</si>
  <si>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</si>
  <si>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</si>
  <si>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</si>
  <si>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</si>
  <si>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</si>
  <si>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</si>
  <si>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</si>
  <si>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</si>
  <si>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</si>
  <si>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</si>
  <si>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</si>
  <si>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</si>
  <si>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</si>
  <si>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</si>
  <si>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</si>
  <si>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</si>
  <si>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</si>
  <si>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</si>
  <si>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</si>
  <si>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</si>
  <si>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</si>
  <si>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</si>
  <si>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</si>
  <si>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</si>
  <si>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</si>
  <si>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</si>
  <si>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</si>
  <si>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</si>
  <si>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</si>
  <si>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</si>
  <si>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</si>
  <si>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</si>
  <si>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</si>
  <si>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</si>
  <si>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</si>
  <si>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</si>
  <si>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</si>
  <si>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</si>
  <si>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</si>
  <si>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</si>
  <si>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</si>
  <si>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</si>
  <si>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</si>
  <si>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</si>
  <si>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</si>
  <si>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</si>
  <si>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</si>
  <si>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</si>
  <si>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</si>
  <si>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</si>
  <si>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</si>
  <si>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</si>
  <si>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</si>
  <si>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</si>
  <si>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</si>
  <si>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</si>
  <si>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</si>
  <si>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</si>
  <si>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</si>
  <si>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</si>
  <si>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</si>
  <si>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</si>
  <si>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</si>
  <si>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</si>
  <si>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</si>
  <si>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</si>
  <si>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</si>
  <si>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</si>
  <si>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</si>
  <si>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</si>
  <si>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</si>
  <si>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</si>
  <si>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</si>
  <si>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</si>
  <si>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</si>
  <si>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</si>
  <si>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</si>
  <si>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</si>
  <si>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</si>
  <si>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</si>
  <si>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</si>
  <si>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</si>
  <si>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</si>
  <si>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</si>
  <si>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</si>
  <si>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</si>
  <si>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</si>
  <si>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</si>
  <si>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</si>
  <si>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</si>
  <si>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</si>
  <si>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</si>
  <si>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</si>
  <si>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</si>
  <si>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</si>
  <si>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</si>
  <si>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</si>
  <si>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</si>
  <si>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</si>
  <si>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</si>
  <si>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</si>
  <si>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</si>
  <si>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</si>
  <si>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</si>
  <si>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</si>
  <si>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</si>
  <si>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</si>
  <si>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</si>
  <si>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</si>
  <si>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</si>
  <si>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</si>
  <si>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</si>
  <si>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</si>
  <si>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</si>
  <si>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</si>
  <si>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</si>
  <si>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</si>
  <si>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</si>
  <si>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</si>
  <si>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</si>
  <si>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</si>
  <si>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</si>
  <si>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</si>
  <si>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</si>
  <si>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</si>
  <si>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</si>
  <si>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</si>
  <si>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</si>
  <si>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</si>
  <si>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</si>
  <si>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</si>
  <si>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</si>
  <si>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</si>
  <si>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</si>
  <si>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</si>
  <si>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</si>
  <si>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</si>
  <si>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</si>
  <si>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</si>
  <si>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</si>
  <si>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</si>
  <si>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</si>
  <si>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</si>
  <si>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</si>
  <si>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</si>
  <si>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</si>
  <si>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</si>
  <si>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</si>
  <si>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</si>
  <si>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</si>
  <si>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</si>
  <si>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</si>
  <si>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</si>
  <si>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</si>
  <si>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</si>
  <si>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</si>
  <si>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</si>
  <si>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</si>
  <si>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</si>
  <si>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</si>
  <si>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</si>
  <si>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</si>
  <si>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</si>
  <si>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</si>
  <si>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</si>
  <si>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</si>
  <si>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</si>
  <si>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</si>
  <si>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</si>
  <si>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</si>
  <si>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</si>
  <si>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</si>
  <si>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</si>
  <si>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</si>
  <si>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</si>
  <si>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</si>
  <si>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</si>
  <si>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</si>
  <si>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</si>
  <si>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</si>
  <si>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</si>
  <si>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</si>
  <si>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</si>
  <si>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</si>
  <si>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</si>
  <si>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</si>
  <si>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</si>
  <si>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</si>
  <si>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</si>
  <si>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</si>
  <si>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</si>
  <si>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</si>
  <si>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</si>
  <si>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</si>
  <si>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</si>
  <si>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</si>
  <si>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</si>
  <si>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</si>
  <si>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</si>
  <si>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</si>
  <si>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</si>
  <si>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</si>
  <si>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</si>
  <si>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</si>
  <si>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</si>
  <si>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</si>
  <si>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</si>
  <si>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</si>
  <si>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</si>
  <si>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</si>
  <si>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</si>
  <si>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</si>
  <si>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</si>
  <si>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</si>
  <si>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</si>
  <si>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</si>
  <si>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</si>
  <si>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</si>
  <si>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</si>
  <si>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</si>
  <si>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</si>
  <si>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</si>
  <si>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</si>
  <si>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</si>
  <si>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</si>
  <si>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</si>
  <si>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</si>
  <si>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</si>
  <si>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</si>
  <si>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</si>
  <si>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</si>
  <si>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</si>
  <si>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</si>
  <si>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</si>
  <si>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</si>
  <si>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</si>
  <si>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</si>
  <si>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</si>
  <si>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</si>
  <si>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</si>
  <si>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</si>
  <si>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</si>
  <si>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</si>
  <si>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</si>
  <si>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</si>
  <si>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</si>
  <si>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</si>
  <si>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</si>
  <si>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</si>
  <si>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</si>
  <si>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</si>
  <si>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</si>
  <si>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</si>
  <si>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</si>
  <si>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</si>
  <si>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</si>
  <si>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</si>
  <si>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</si>
  <si>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</si>
  <si>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</si>
  <si>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</si>
  <si>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</si>
  <si>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</si>
  <si>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</si>
  <si>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</si>
  <si>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</si>
  <si>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</si>
  <si>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</si>
  <si>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</si>
  <si>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</si>
  <si>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</si>
  <si>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</si>
  <si>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</si>
  <si>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</si>
  <si>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</si>
  <si>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</si>
  <si>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</si>
  <si>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</si>
  <si>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</si>
  <si>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</si>
  <si>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</si>
  <si>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</si>
  <si>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</si>
  <si>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</si>
  <si>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</si>
  <si>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</si>
  <si>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</si>
  <si>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</si>
  <si>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</si>
  <si>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</si>
  <si>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</si>
  <si>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</si>
  <si>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</si>
  <si>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</si>
  <si>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</si>
  <si>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</si>
  <si>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</si>
  <si>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</si>
  <si>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</si>
  <si>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</si>
  <si>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</si>
  <si>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</si>
  <si>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</si>
  <si>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</si>
  <si>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</si>
  <si>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</si>
  <si>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</si>
  <si>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</si>
  <si>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</si>
  <si>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</si>
  <si>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</si>
  <si>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</si>
  <si>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</si>
  <si>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</si>
  <si>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</si>
  <si>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</si>
  <si>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</si>
  <si>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</si>
  <si>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</si>
  <si>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</si>
  <si>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</si>
  <si>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</si>
  <si>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</si>
  <si>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</si>
  <si>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</si>
  <si>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</si>
  <si>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</si>
  <si>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</si>
  <si>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</si>
  <si>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</si>
  <si>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</si>
  <si>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</si>
  <si>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</si>
  <si>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</si>
  <si>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</si>
  <si>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</si>
  <si>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</si>
  <si>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</si>
  <si>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</si>
  <si>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</si>
  <si>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</si>
  <si>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</si>
  <si>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</si>
  <si>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</si>
  <si>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</si>
  <si>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</si>
  <si>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</si>
  <si>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</si>
  <si>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</si>
  <si>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</si>
  <si>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</si>
  <si>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</si>
  <si>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</si>
  <si>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</si>
  <si>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</si>
  <si>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</si>
  <si>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</si>
  <si>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</si>
  <si>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</si>
  <si>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</si>
  <si>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</si>
  <si>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</si>
  <si>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</si>
  <si>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</si>
  <si>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</si>
  <si>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</si>
  <si>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</si>
  <si>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</si>
  <si>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</si>
  <si>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</si>
  <si>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</si>
  <si>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</si>
  <si>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</si>
  <si>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</si>
  <si>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</si>
  <si>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</si>
  <si>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</si>
  <si>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</si>
  <si>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</si>
  <si>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</si>
  <si>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</si>
  <si>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</si>
  <si>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</si>
  <si>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</si>
  <si>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</si>
  <si>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</si>
  <si>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</si>
  <si>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</si>
  <si>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</si>
  <si>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</si>
  <si>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</si>
  <si>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</si>
  <si>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</si>
  <si>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</si>
  <si>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</si>
  <si>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</si>
  <si>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</si>
  <si>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</si>
  <si>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</si>
  <si>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</si>
  <si>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</si>
  <si>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</si>
  <si>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</si>
  <si>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</si>
  <si>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</si>
  <si>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</si>
  <si>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</si>
  <si>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</si>
  <si>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</si>
  <si>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</si>
  <si>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</si>
  <si>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</si>
  <si>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</si>
  <si>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</si>
  <si>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</si>
  <si>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</si>
  <si>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</si>
  <si>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</si>
  <si>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</si>
  <si>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</si>
  <si>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</si>
  <si>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</si>
  <si>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</si>
  <si>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</si>
  <si>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</si>
  <si>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</si>
  <si>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</si>
  <si>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</si>
  <si>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</si>
  <si>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</si>
  <si>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</si>
  <si>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</si>
  <si>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</si>
  <si>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</si>
  <si>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</si>
  <si>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</si>
  <si>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</si>
  <si>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</si>
  <si>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</si>
  <si>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</si>
  <si>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</si>
  <si>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</si>
  <si>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</si>
  <si>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</si>
  <si>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</si>
  <si>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</si>
  <si>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</si>
  <si>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</si>
  <si>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</si>
  <si>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</si>
  <si>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</si>
  <si>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</si>
  <si>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</si>
  <si>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</si>
  <si>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</si>
  <si>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</si>
  <si>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</si>
  <si>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</si>
  <si>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</si>
  <si>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</si>
  <si>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</si>
  <si>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</si>
  <si>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</si>
  <si>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</si>
  <si>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</si>
  <si>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</si>
  <si>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</si>
  <si>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</si>
  <si>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</si>
  <si>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</si>
  <si>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</si>
  <si>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</si>
  <si>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</si>
  <si>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</si>
  <si>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</si>
  <si>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</si>
  <si>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</si>
  <si>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</si>
  <si>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</si>
  <si>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</si>
  <si>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</si>
  <si>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</si>
  <si>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</si>
  <si>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</si>
  <si>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</si>
  <si>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</si>
  <si>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</si>
  <si>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</si>
  <si>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</si>
  <si>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</si>
  <si>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</si>
  <si>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</si>
  <si>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</si>
  <si>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</si>
  <si>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</si>
  <si>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</si>
  <si>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</si>
  <si>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</si>
  <si>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</si>
  <si>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</si>
  <si>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</si>
  <si>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</si>
  <si>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</si>
  <si>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</si>
  <si>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</si>
  <si>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</si>
  <si>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</si>
  <si>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</si>
  <si>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</si>
  <si>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</si>
  <si>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</si>
  <si>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</si>
  <si>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</si>
  <si>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</si>
  <si>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</si>
  <si>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</si>
  <si>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</si>
  <si>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</si>
  <si>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</si>
  <si>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</si>
  <si>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</si>
  <si>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</si>
  <si>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</si>
  <si>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</si>
  <si>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</si>
  <si>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</si>
  <si>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</si>
  <si>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</si>
  <si>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</si>
  <si>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</si>
  <si>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</si>
  <si>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</si>
  <si>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</si>
  <si>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</si>
  <si>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</si>
  <si>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</si>
  <si>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</si>
  <si>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</si>
  <si>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</si>
  <si>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</si>
  <si>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</si>
  <si>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</si>
  <si>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</si>
  <si>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</si>
  <si>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</si>
  <si>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</si>
  <si>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</si>
  <si>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</si>
  <si>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</si>
  <si>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</si>
  <si>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</si>
  <si>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</si>
  <si>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</si>
  <si>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</si>
  <si>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</si>
  <si>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</si>
  <si>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</si>
  <si>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</si>
  <si>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</si>
  <si>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</si>
  <si>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</si>
  <si>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</si>
  <si>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</si>
  <si>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</si>
  <si>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</si>
  <si>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</si>
  <si>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</si>
  <si>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</si>
  <si>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</si>
  <si>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</si>
  <si>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</si>
  <si>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</si>
  <si>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</si>
  <si>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</si>
  <si>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</si>
  <si>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</si>
  <si>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</si>
  <si>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</si>
  <si>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</si>
  <si>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</si>
  <si>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</si>
  <si>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</si>
  <si>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</si>
  <si>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</si>
  <si>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</si>
  <si>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</si>
  <si>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</si>
  <si>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</si>
  <si>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</si>
  <si>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</si>
  <si>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</si>
  <si>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</si>
  <si>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</si>
  <si>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</si>
  <si>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</si>
  <si>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</si>
  <si>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</si>
  <si>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</si>
  <si>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</si>
  <si>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</si>
  <si>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</si>
  <si>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</si>
  <si>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</si>
  <si>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</si>
  <si>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</si>
  <si>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</si>
  <si>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</si>
  <si>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</si>
  <si>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</si>
  <si>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</si>
  <si>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</si>
  <si>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</si>
  <si>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</si>
  <si>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</si>
  <si>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</si>
  <si>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</si>
  <si>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</si>
  <si>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</si>
  <si>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</si>
  <si>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</si>
  <si>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</si>
  <si>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</si>
  <si>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</si>
  <si>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</si>
  <si>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</si>
  <si>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</si>
  <si>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</si>
  <si>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</si>
  <si>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</si>
  <si>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</si>
  <si>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</si>
  <si>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</si>
  <si>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</si>
  <si>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</si>
  <si>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</si>
  <si>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</si>
  <si>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</si>
  <si>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</si>
  <si>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</si>
  <si>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</si>
  <si>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</si>
  <si>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</si>
  <si>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</si>
  <si>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</si>
  <si>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</si>
  <si>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</si>
  <si>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</si>
  <si>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</si>
  <si>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</si>
  <si>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</si>
  <si>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</si>
  <si>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</si>
  <si>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</si>
  <si>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</si>
  <si>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</si>
  <si>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</si>
  <si>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</si>
  <si>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</si>
  <si>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</si>
  <si>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</si>
  <si>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</si>
  <si>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</si>
  <si>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</si>
  <si>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</si>
  <si>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</si>
  <si>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</si>
  <si>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</si>
  <si>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</si>
  <si>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</si>
  <si>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</si>
  <si>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</si>
  <si>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</si>
  <si>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</si>
  <si>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</si>
  <si>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</si>
  <si>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</si>
  <si>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</si>
  <si>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</si>
  <si>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</si>
  <si>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</si>
  <si>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</si>
  <si>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</si>
  <si>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</si>
  <si>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</si>
  <si>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</si>
  <si>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</si>
  <si>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</si>
  <si>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</si>
  <si>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</si>
  <si>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</si>
  <si>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</si>
  <si>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</si>
  <si>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</si>
  <si>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</si>
  <si>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</si>
  <si>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</si>
  <si>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</si>
  <si>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</si>
  <si>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</si>
  <si>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</si>
  <si>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</si>
  <si>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</si>
  <si>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</si>
  <si>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</si>
  <si>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</si>
  <si>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</si>
  <si>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</si>
  <si>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</si>
  <si>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</si>
  <si>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</si>
  <si>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</si>
  <si>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</si>
  <si>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</si>
  <si>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</si>
  <si>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</si>
  <si>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</si>
  <si>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</si>
  <si>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</si>
  <si>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</si>
  <si>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</si>
  <si>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</si>
  <si>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</si>
  <si>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</si>
  <si>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</si>
  <si>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</si>
  <si>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</si>
  <si>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</si>
  <si>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</si>
  <si>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</si>
  <si>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</si>
  <si>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</si>
  <si>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</si>
  <si>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</si>
  <si>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</si>
  <si>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</si>
  <si>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</si>
  <si>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</si>
  <si>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</si>
  <si>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</si>
  <si>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</si>
  <si>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</si>
  <si>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</si>
  <si>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</si>
  <si>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</si>
  <si>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</si>
  <si>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</si>
  <si>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</si>
  <si>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</si>
  <si>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</si>
  <si>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</si>
  <si>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</si>
  <si>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</si>
  <si>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</si>
  <si>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</si>
  <si>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</si>
  <si>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</si>
  <si>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</si>
  <si>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</si>
  <si>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</si>
  <si>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</si>
  <si>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</si>
  <si>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</si>
  <si>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</si>
  <si>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</si>
  <si>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</si>
  <si>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</si>
  <si>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</si>
  <si>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</si>
  <si>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</si>
  <si>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</si>
  <si>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</si>
  <si>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</si>
  <si>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</si>
  <si>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</si>
  <si>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</si>
  <si>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</si>
  <si>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</si>
  <si>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</si>
  <si>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</si>
  <si>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</si>
  <si>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</si>
  <si>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</si>
  <si>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</si>
  <si>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</si>
  <si>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</si>
  <si>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</si>
  <si>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</si>
  <si>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</si>
  <si>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</si>
  <si>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</si>
  <si>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</si>
  <si>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</si>
  <si>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</si>
  <si>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</si>
  <si>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</si>
  <si>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</si>
  <si>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</si>
  <si>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</si>
  <si>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</si>
  <si>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</si>
  <si>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</si>
  <si>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</si>
  <si>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</si>
  <si>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</si>
  <si>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</si>
  <si>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</si>
  <si>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</si>
  <si>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</si>
  <si>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</si>
  <si>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</si>
  <si>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</si>
  <si>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</si>
  <si>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</si>
  <si>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</si>
  <si>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</si>
  <si>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</si>
  <si>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</si>
  <si>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</si>
  <si>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</si>
  <si>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</si>
  <si>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</si>
  <si>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</si>
  <si>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</si>
  <si>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</si>
  <si>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</si>
  <si>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</si>
  <si>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</si>
  <si>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</si>
  <si>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</si>
  <si>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</si>
  <si>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</si>
  <si>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</si>
  <si>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</si>
  <si>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</si>
  <si>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</si>
  <si>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</si>
  <si>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</si>
  <si>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</si>
  <si>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</si>
  <si>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</si>
  <si>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</si>
  <si>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</si>
  <si>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</si>
  <si>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</si>
  <si>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</si>
  <si>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</si>
  <si>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</si>
  <si>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</si>
  <si>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</si>
  <si>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</si>
  <si>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</si>
  <si>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</si>
  <si>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</si>
  <si>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</si>
  <si>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</si>
  <si>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</si>
  <si>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</si>
  <si>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</si>
  <si>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</si>
  <si>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</si>
  <si>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</si>
  <si>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</si>
  <si>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</si>
  <si>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</si>
  <si>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</si>
  <si>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</si>
  <si>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</si>
  <si>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</si>
  <si>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</si>
  <si>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</si>
  <si>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</si>
  <si>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</si>
  <si>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</si>
  <si>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</si>
  <si>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</si>
  <si>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</si>
  <si>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</si>
  <si>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</si>
  <si>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</si>
  <si>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</si>
  <si>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</si>
  <si>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</si>
  <si>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</si>
  <si>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</si>
  <si>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</si>
  <si>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</si>
  <si>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</si>
  <si>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</si>
  <si>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</si>
  <si>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</si>
  <si>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</si>
  <si>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</si>
  <si>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</si>
  <si>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</si>
  <si>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</si>
  <si>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</si>
  <si>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</si>
  <si>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</si>
  <si>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</si>
  <si>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</si>
  <si>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</si>
  <si>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</si>
  <si>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</si>
  <si>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</si>
  <si>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</si>
  <si>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</si>
  <si>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</si>
  <si>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</si>
  <si>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</si>
  <si>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</si>
  <si>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</si>
  <si>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</si>
  <si>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</si>
  <si>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</si>
  <si>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</si>
  <si>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</si>
  <si>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</si>
  <si>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</si>
  <si>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</si>
  <si>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</si>
  <si>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</si>
  <si>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</si>
  <si>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</si>
  <si>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</si>
  <si>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</si>
  <si>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</si>
  <si>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</si>
  <si>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</si>
  <si>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</si>
  <si>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</si>
  <si>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</si>
  <si>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</si>
  <si>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</si>
  <si>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</si>
  <si>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</si>
  <si>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</si>
  <si>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</si>
  <si>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</si>
  <si>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</si>
  <si>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</si>
  <si>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</si>
  <si>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</si>
  <si>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</si>
  <si>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</si>
  <si>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</si>
  <si>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</si>
  <si>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</si>
  <si>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</si>
  <si>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</si>
  <si>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</si>
  <si>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</si>
  <si>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</si>
  <si>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</si>
  <si>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</si>
  <si>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</si>
  <si>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</si>
  <si>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</si>
  <si>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</si>
  <si>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</si>
  <si>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</si>
  <si>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</si>
  <si>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</si>
  <si>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</si>
  <si>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</si>
  <si>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</si>
  <si>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</si>
  <si>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</si>
  <si>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</si>
  <si>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</si>
  <si>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</si>
  <si>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</si>
  <si>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</si>
  <si>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</si>
  <si>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</si>
  <si>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</si>
  <si>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</si>
  <si>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</si>
  <si>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</si>
  <si>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</si>
  <si>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</si>
  <si>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</si>
  <si>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</si>
  <si>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</si>
  <si>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</si>
  <si>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</si>
  <si>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</si>
  <si>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</si>
  <si>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</si>
  <si>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</si>
  <si>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</si>
  <si>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</si>
  <si>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</si>
  <si>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</si>
  <si>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</si>
  <si>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</si>
  <si>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</si>
  <si>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</si>
  <si>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</si>
  <si>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</si>
  <si>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</si>
  <si>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</si>
  <si>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</si>
  <si>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</si>
  <si>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</si>
  <si>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</si>
  <si>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</si>
  <si>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</si>
  <si>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</si>
  <si>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</si>
  <si>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</si>
  <si>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</si>
  <si>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</si>
  <si>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</si>
  <si>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</si>
  <si>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</si>
  <si>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</si>
  <si>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</si>
  <si>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</si>
  <si>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</si>
  <si>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</si>
  <si>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</si>
  <si>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</si>
  <si>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</si>
  <si>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</si>
  <si>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</si>
  <si>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</si>
  <si>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</si>
  <si>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</si>
  <si>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</si>
  <si>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</si>
  <si>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</si>
  <si>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</si>
  <si>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</si>
  <si>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</si>
  <si>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</si>
  <si>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</si>
  <si>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</si>
  <si>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</si>
  <si>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</si>
  <si>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</si>
  <si>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</si>
  <si>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</si>
  <si>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</si>
  <si>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</si>
  <si>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</si>
  <si>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</si>
  <si>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</si>
  <si>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</si>
  <si>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</si>
  <si>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</si>
  <si>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</si>
  <si>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</si>
  <si>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</si>
  <si>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</si>
  <si>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</si>
  <si>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</si>
  <si>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</si>
  <si>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</si>
  <si>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</si>
  <si>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</si>
  <si>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</si>
  <si>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</si>
  <si>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</si>
  <si>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</si>
  <si>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</si>
  <si>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</si>
  <si>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</si>
  <si>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</si>
  <si>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</si>
  <si>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</si>
  <si>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</si>
  <si>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</si>
  <si>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</si>
  <si>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</si>
  <si>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</si>
  <si>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</si>
  <si>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</si>
  <si>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</si>
  <si>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</si>
  <si>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</si>
  <si>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</si>
  <si>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</si>
  <si>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</si>
  <si>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</si>
  <si>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</si>
  <si>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</si>
  <si>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</si>
  <si>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</si>
  <si>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</si>
  <si>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</si>
  <si>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</si>
  <si>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</si>
  <si>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</si>
  <si>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</si>
  <si>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</si>
  <si>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</si>
  <si>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</si>
  <si>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</si>
  <si>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</si>
  <si>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</si>
  <si>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</si>
  <si>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</si>
  <si>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</si>
  <si>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</si>
  <si>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</si>
  <si>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</si>
  <si>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</si>
  <si>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</si>
  <si>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</si>
  <si>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</si>
  <si>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</si>
  <si>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</si>
  <si>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</si>
  <si>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</si>
  <si>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</si>
  <si>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</si>
  <si>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</si>
  <si>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</si>
  <si>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</si>
  <si>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</si>
  <si>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</si>
  <si>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</si>
  <si>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</si>
  <si>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</si>
  <si>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</si>
  <si>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</si>
  <si>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</si>
  <si>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</si>
  <si>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</si>
  <si>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</si>
  <si>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</si>
  <si>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</si>
  <si>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</si>
  <si>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</si>
  <si>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</si>
  <si>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</si>
  <si>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</si>
  <si>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</si>
  <si>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</si>
  <si>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</si>
  <si>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</si>
  <si>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</si>
  <si>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</si>
  <si>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</si>
  <si>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</si>
  <si>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</si>
  <si>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</si>
  <si>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</si>
  <si>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</si>
  <si>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</si>
  <si>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</si>
  <si>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</si>
  <si>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</si>
  <si>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</si>
  <si>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</si>
  <si>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</si>
  <si>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</si>
  <si>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</si>
  <si>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</si>
  <si>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</si>
  <si>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</si>
  <si>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</si>
  <si>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</si>
  <si>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</si>
  <si>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</si>
  <si>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</si>
  <si>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</si>
  <si>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</si>
  <si>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</si>
  <si>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</si>
  <si>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</si>
  <si>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</si>
  <si>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</si>
  <si>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</si>
  <si>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</si>
  <si>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</si>
  <si>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</si>
  <si>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</si>
  <si>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</si>
  <si>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</si>
  <si>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</si>
  <si>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</si>
  <si>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</si>
  <si>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</si>
  <si>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</si>
  <si>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</si>
  <si>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</si>
  <si>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</si>
  <si>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</si>
  <si>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</si>
  <si>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</si>
  <si>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</si>
  <si>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</si>
  <si>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</si>
  <si>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</si>
  <si>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</si>
  <si>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</si>
  <si>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</si>
  <si>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</si>
  <si>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</si>
  <si>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</si>
  <si>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</si>
  <si>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</si>
  <si>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</si>
  <si>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</si>
  <si>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</si>
  <si>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</si>
  <si>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</si>
  <si>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</si>
  <si>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</si>
  <si>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</si>
  <si>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</si>
  <si>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</si>
  <si>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</si>
  <si>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</si>
  <si>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</si>
  <si>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</si>
  <si>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</si>
  <si>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</si>
  <si>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</si>
  <si>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</si>
  <si>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</si>
  <si>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</si>
  <si>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</si>
  <si>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</si>
  <si>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</si>
  <si>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</si>
  <si>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</si>
  <si>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</si>
  <si>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</si>
  <si>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</si>
  <si>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</si>
  <si>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</si>
  <si>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</si>
  <si>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</si>
  <si>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</si>
  <si>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</si>
  <si>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</si>
  <si>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</si>
  <si>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</si>
  <si>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</si>
  <si>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</si>
  <si>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</si>
  <si>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</si>
  <si>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</si>
  <si>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</si>
  <si>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</si>
  <si>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</si>
  <si>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</si>
  <si>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</si>
  <si>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</si>
  <si>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</si>
  <si>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</si>
  <si>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</si>
  <si>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</si>
  <si>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</si>
  <si>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</si>
  <si>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</si>
  <si>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</si>
  <si>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</si>
  <si>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</si>
  <si>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</si>
  <si>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</si>
  <si>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</si>
  <si>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</si>
  <si>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</si>
  <si>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</si>
  <si>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</si>
  <si>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</si>
  <si>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</si>
  <si>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</si>
  <si>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</si>
  <si>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</si>
  <si>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</si>
  <si>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</si>
  <si>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</si>
  <si>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</si>
  <si>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</si>
  <si>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</si>
  <si>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</si>
  <si>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</si>
  <si>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</si>
  <si>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</si>
  <si>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</si>
  <si>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</si>
  <si>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</si>
  <si>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</si>
  <si>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</si>
  <si>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</si>
  <si>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</si>
  <si>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</si>
  <si>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</si>
  <si>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</si>
  <si>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</si>
  <si>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</si>
  <si>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</si>
  <si>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</si>
  <si>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</si>
  <si>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</si>
  <si>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</si>
  <si>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</si>
  <si>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</si>
  <si>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</si>
  <si>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</si>
  <si>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</si>
  <si>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</si>
  <si>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</si>
  <si>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</si>
  <si>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</si>
  <si>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</si>
  <si>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</si>
  <si>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</si>
  <si>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</si>
  <si>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</si>
  <si>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</si>
  <si>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</si>
  <si>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</si>
  <si>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</si>
  <si>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</si>
  <si>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</si>
  <si>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</si>
  <si>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</si>
  <si>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</si>
  <si>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</si>
  <si>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</si>
  <si>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</si>
  <si>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</si>
  <si>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</si>
  <si>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</si>
  <si>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</si>
  <si>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</si>
  <si>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</si>
  <si>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</si>
  <si>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</si>
  <si>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</si>
  <si>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</si>
  <si>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</si>
  <si>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</si>
  <si>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</si>
  <si>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</si>
  <si>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</si>
  <si>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</si>
  <si>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</si>
  <si>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</si>
  <si>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</si>
  <si>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</si>
  <si>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</si>
  <si>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</si>
  <si>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</si>
  <si>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</si>
  <si>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</si>
  <si>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</si>
  <si>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</si>
  <si>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</si>
  <si>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</si>
  <si>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</si>
  <si>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</si>
  <si>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</si>
  <si>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</si>
  <si>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</si>
  <si>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</si>
  <si>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</si>
  <si>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</si>
  <si>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</si>
  <si>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</si>
  <si>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</si>
  <si>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</si>
  <si>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</si>
  <si>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</si>
  <si>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</si>
  <si>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</si>
  <si>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</si>
  <si>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</si>
  <si>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</si>
  <si>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</si>
  <si>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</si>
  <si>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</si>
  <si>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</si>
  <si>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</si>
  <si>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</si>
  <si>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</si>
  <si>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</si>
  <si>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</si>
  <si>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</si>
  <si>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</si>
  <si>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</si>
  <si>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</si>
  <si>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</si>
  <si>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</si>
  <si>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</si>
  <si>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</si>
  <si>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</si>
  <si>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</si>
  <si>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</si>
  <si>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</si>
  <si>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</si>
  <si>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</si>
  <si>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</si>
  <si>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</si>
  <si>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</si>
  <si>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</si>
  <si>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</si>
  <si>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</si>
  <si>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</si>
  <si>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</si>
  <si>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</si>
  <si>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</si>
  <si>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</si>
  <si>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</si>
  <si>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</si>
  <si>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</si>
  <si>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</si>
  <si>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</si>
  <si>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</si>
  <si>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</si>
  <si>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</si>
  <si>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</si>
  <si>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</si>
  <si>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</si>
  <si>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</si>
  <si>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</si>
  <si>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</si>
  <si>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</si>
  <si>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</si>
  <si>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</si>
  <si>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</si>
  <si>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</si>
  <si>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</si>
  <si>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</si>
  <si>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</si>
  <si>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</si>
  <si>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</si>
  <si>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</si>
  <si>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</si>
  <si>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</si>
  <si>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</si>
  <si>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</si>
  <si>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</si>
  <si>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</si>
  <si>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</si>
  <si>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</si>
  <si>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</si>
  <si>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</si>
  <si>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</si>
  <si>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</si>
  <si>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</si>
  <si>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</si>
  <si>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</si>
  <si>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</si>
  <si>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</si>
  <si>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</si>
  <si>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</si>
  <si>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</si>
  <si>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</si>
  <si>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</si>
  <si>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</si>
  <si>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</si>
  <si>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</si>
  <si>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</si>
  <si>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</si>
  <si>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</si>
  <si>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</si>
  <si>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</si>
  <si>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</si>
  <si>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</si>
  <si>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</si>
  <si>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</si>
  <si>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</si>
  <si>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</si>
  <si>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</si>
  <si>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</si>
  <si>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</si>
  <si>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</si>
  <si>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</si>
  <si>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</si>
  <si>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</si>
  <si>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</si>
  <si>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</si>
  <si>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</si>
  <si>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</si>
  <si>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</si>
  <si>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</si>
  <si>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</si>
  <si>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</si>
  <si>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</si>
  <si>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</si>
  <si>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</si>
  <si>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</si>
  <si>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</si>
  <si>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</si>
  <si>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</si>
  <si>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</si>
  <si>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</si>
  <si>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</si>
  <si>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</si>
  <si>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</si>
  <si>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</si>
  <si>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</si>
  <si>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</si>
  <si>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</si>
  <si>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</si>
  <si>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</si>
  <si>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</si>
  <si>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</si>
  <si>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</si>
  <si>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</si>
  <si>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</si>
  <si>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</si>
  <si>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</si>
  <si>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</si>
  <si>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</si>
  <si>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</si>
  <si>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</si>
  <si>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</si>
  <si>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</si>
  <si>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</si>
  <si>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</si>
  <si>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</si>
  <si>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</si>
  <si>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</si>
  <si>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</si>
  <si>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</si>
  <si>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</si>
  <si>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</si>
  <si>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</si>
  <si>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</si>
  <si>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</si>
  <si>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</si>
  <si>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</si>
  <si>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</si>
  <si>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</si>
  <si>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</si>
  <si>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</si>
  <si>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</si>
  <si>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</si>
  <si>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</si>
  <si>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</si>
  <si>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</si>
  <si>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</si>
  <si>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</si>
  <si>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</si>
  <si>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</si>
  <si>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</si>
  <si>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</si>
  <si>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</si>
  <si>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</si>
  <si>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</si>
  <si>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</si>
  <si>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</si>
  <si>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</si>
  <si>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</si>
  <si>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</si>
  <si>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</si>
  <si>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</si>
  <si>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</si>
  <si>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</si>
  <si>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</si>
  <si>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</si>
  <si>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</si>
  <si>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</si>
  <si>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</si>
  <si>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</si>
  <si>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</si>
  <si>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</si>
  <si>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</si>
  <si>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</si>
  <si>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</si>
  <si>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</si>
  <si>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</si>
  <si>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</si>
  <si>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</si>
  <si>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</si>
  <si>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</si>
  <si>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</si>
  <si>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</si>
  <si>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</si>
  <si>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</si>
  <si>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</si>
  <si>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</si>
  <si>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</si>
  <si>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</si>
  <si>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</si>
  <si>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</si>
  <si>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</si>
  <si>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</si>
  <si>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</si>
  <si>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</si>
  <si>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</si>
  <si>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</si>
  <si>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</si>
  <si>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</si>
  <si>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</si>
  <si>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</si>
  <si>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</si>
  <si>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</si>
  <si>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</si>
  <si>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</si>
  <si>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</si>
  <si>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</si>
  <si>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</si>
  <si>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</si>
  <si>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</si>
  <si>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</si>
  <si>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</si>
  <si>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</si>
  <si>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</si>
  <si>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</si>
  <si>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</si>
  <si>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</si>
  <si>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</si>
  <si>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</si>
  <si>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</si>
  <si>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</si>
  <si>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</si>
  <si>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</si>
  <si>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</si>
  <si>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</si>
  <si>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</si>
  <si>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</si>
  <si>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</si>
  <si>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</si>
  <si>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</si>
  <si>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</si>
  <si>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</si>
  <si>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</si>
  <si>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</si>
  <si>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</si>
  <si>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</si>
  <si>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</si>
  <si>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</si>
  <si>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</si>
  <si>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</si>
  <si>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</si>
  <si>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</si>
  <si>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</si>
  <si>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</si>
  <si>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</si>
  <si>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</si>
  <si>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</si>
  <si>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</si>
  <si>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</si>
  <si>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</si>
  <si>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</si>
  <si>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</si>
  <si>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</si>
  <si>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</si>
  <si>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</si>
  <si>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</si>
  <si>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</si>
  <si>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</si>
  <si>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</si>
  <si>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</si>
  <si>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</si>
  <si>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</si>
  <si>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</si>
  <si>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</si>
  <si>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</si>
  <si>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</si>
  <si>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</si>
  <si>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</si>
  <si>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</si>
  <si>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</si>
  <si>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</si>
  <si>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</si>
  <si>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</si>
  <si>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</si>
  <si>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</si>
  <si>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</si>
  <si>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</si>
  <si>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</si>
  <si>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</si>
  <si>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</si>
  <si>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</si>
  <si>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</si>
  <si>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</si>
  <si>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</si>
  <si>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</si>
  <si>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</si>
  <si>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</si>
  <si>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</si>
  <si>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</si>
  <si>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</si>
  <si>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</si>
  <si>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</si>
  <si>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</si>
  <si>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</si>
  <si>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</si>
  <si>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</si>
  <si>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</si>
  <si>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</si>
  <si>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</si>
  <si>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</si>
  <si>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</si>
  <si>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</si>
  <si>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</si>
  <si>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</si>
  <si>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</si>
  <si>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</si>
  <si>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</si>
  <si>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</si>
  <si>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</si>
  <si>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</si>
  <si>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</si>
  <si>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</si>
  <si>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</si>
  <si>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</si>
  <si>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</si>
  <si>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</si>
  <si>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</si>
  <si>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</si>
  <si>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</si>
  <si>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</si>
  <si>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</si>
  <si>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</si>
  <si>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</si>
  <si>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</si>
  <si>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</si>
  <si>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</si>
  <si>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</si>
  <si>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</si>
  <si>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</si>
  <si>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</si>
  <si>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</si>
  <si>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</si>
  <si>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</si>
  <si>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</si>
  <si>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</si>
  <si>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</si>
  <si>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</si>
  <si>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</si>
  <si>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</si>
  <si>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</si>
  <si>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</si>
  <si>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</si>
  <si>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</si>
  <si>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</si>
  <si>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</si>
  <si>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</si>
  <si>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</si>
  <si>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</si>
  <si>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</si>
  <si>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</si>
  <si>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</si>
  <si>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</si>
  <si>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</si>
  <si>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</si>
  <si>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</si>
  <si>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</si>
  <si>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</si>
  <si>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</si>
  <si>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</si>
  <si>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</si>
  <si>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</si>
  <si>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</si>
  <si>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</si>
  <si>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</si>
  <si>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</si>
  <si>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</si>
  <si>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</si>
  <si>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</si>
  <si>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</si>
  <si>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</si>
  <si>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</si>
  <si>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</si>
  <si>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</si>
  <si>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</si>
  <si>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</si>
  <si>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</si>
  <si>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</si>
  <si>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</si>
  <si>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</si>
  <si>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</si>
  <si>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</si>
  <si>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</si>
  <si>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</si>
  <si>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</si>
  <si>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</si>
  <si>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</si>
  <si>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</si>
  <si>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</si>
  <si>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</si>
  <si>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</si>
  <si>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</si>
  <si>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</si>
  <si>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</si>
  <si>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</si>
  <si>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</si>
  <si>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</si>
  <si>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</si>
  <si>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</si>
  <si>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</si>
  <si>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</si>
  <si>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</si>
  <si>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</si>
  <si>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</si>
  <si>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</si>
  <si>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</si>
  <si>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</si>
  <si>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</si>
  <si>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</si>
  <si>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</si>
  <si>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</si>
  <si>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</si>
  <si>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</si>
  <si>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</si>
  <si>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</si>
  <si>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</si>
  <si>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</si>
  <si>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</si>
  <si>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</si>
  <si>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</si>
  <si>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</si>
  <si>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</si>
  <si>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</si>
  <si>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</si>
  <si>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</si>
  <si>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</si>
  <si>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</si>
  <si>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</si>
  <si>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</si>
  <si>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</si>
  <si>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</si>
  <si>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</si>
  <si>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</si>
  <si>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</si>
  <si>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</si>
  <si>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</si>
  <si>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</si>
  <si>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</si>
  <si>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</si>
  <si>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</si>
  <si>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</si>
  <si>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</si>
  <si>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</si>
  <si>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</si>
  <si>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</si>
  <si>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</si>
  <si>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</si>
  <si>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</si>
  <si>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</si>
  <si>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</si>
  <si>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</si>
  <si>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</si>
  <si>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</si>
  <si>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</si>
  <si>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</si>
  <si>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</si>
  <si>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</si>
  <si>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</si>
  <si>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</si>
  <si>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</si>
  <si>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</si>
  <si>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</si>
  <si>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</si>
  <si>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</si>
  <si>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</si>
  <si>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</si>
  <si>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</si>
  <si>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</si>
  <si>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</si>
  <si>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</si>
  <si>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</si>
  <si>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</si>
  <si>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</si>
  <si>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</si>
  <si>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</si>
  <si>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</si>
  <si>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</si>
  <si>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</si>
  <si>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</si>
  <si>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</si>
  <si>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</si>
  <si>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</si>
  <si>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</si>
  <si>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</si>
  <si>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</si>
  <si>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</si>
  <si>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</si>
  <si>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</si>
  <si>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</si>
  <si>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</si>
  <si>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</si>
  <si>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</si>
  <si>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</si>
  <si>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</si>
  <si>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</si>
  <si>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</si>
  <si>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</si>
  <si>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</si>
  <si>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</si>
  <si>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</si>
  <si>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</si>
  <si>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</si>
  <si>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</si>
  <si>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</si>
  <si>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</si>
  <si>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</si>
  <si>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</si>
  <si>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</si>
  <si>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</si>
  <si>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</si>
  <si>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</si>
  <si>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</si>
  <si>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</si>
  <si>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</si>
  <si>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</si>
  <si>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</si>
  <si>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</si>
  <si>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</si>
  <si>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</si>
  <si>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</si>
  <si>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</si>
  <si>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</si>
  <si>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</si>
  <si>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</si>
  <si>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</si>
  <si>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</si>
  <si>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</si>
  <si>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</si>
  <si>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</si>
  <si>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</si>
  <si>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</si>
  <si>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</si>
  <si>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</si>
  <si>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</si>
  <si>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</si>
  <si>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</si>
  <si>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</si>
  <si>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</si>
  <si>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</si>
  <si>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</si>
  <si>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</si>
  <si>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</si>
  <si>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</si>
  <si>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</si>
  <si>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</si>
  <si>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</si>
  <si>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</si>
  <si>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</si>
  <si>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</si>
  <si>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</si>
  <si>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</si>
  <si>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</si>
  <si>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</si>
  <si>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</si>
  <si>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</si>
  <si>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</si>
  <si>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</si>
  <si>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</si>
  <si>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</si>
  <si>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</si>
  <si>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</si>
  <si>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</si>
  <si>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</si>
  <si>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</si>
  <si>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</si>
  <si>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</si>
  <si>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</si>
  <si>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</si>
  <si>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</si>
  <si>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</si>
  <si>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</si>
  <si>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</si>
  <si>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</si>
  <si>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</si>
  <si>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</si>
  <si>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</si>
  <si>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</si>
  <si>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</si>
  <si>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</si>
  <si>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</si>
  <si>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</si>
  <si>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</si>
  <si>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</si>
  <si>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</si>
  <si>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</si>
  <si>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</si>
  <si>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</si>
  <si>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</si>
  <si>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</si>
  <si>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</si>
  <si>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</si>
  <si>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</si>
  <si>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</si>
  <si>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</si>
  <si>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</si>
  <si>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</si>
  <si>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</si>
  <si>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</si>
  <si>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</si>
  <si>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</si>
  <si>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</si>
  <si>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</si>
  <si>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</si>
  <si>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</si>
  <si>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</si>
  <si>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</si>
  <si>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</si>
  <si>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</si>
  <si>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</si>
  <si>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</si>
  <si>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</si>
  <si>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</si>
  <si>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</si>
  <si>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</si>
  <si>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</si>
  <si>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</si>
  <si>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</si>
  <si>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</si>
  <si>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</si>
  <si>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</si>
  <si>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</si>
  <si>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</si>
  <si>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</si>
  <si>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</si>
  <si>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</si>
  <si>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</si>
  <si>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</si>
  <si>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</si>
  <si>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</si>
  <si>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</si>
  <si>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</si>
  <si>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</si>
  <si>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</si>
  <si>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</si>
  <si>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</si>
  <si>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</si>
  <si>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</si>
  <si>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</si>
  <si>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</si>
  <si>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</si>
  <si>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</si>
  <si>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</si>
  <si>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</si>
  <si>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</si>
  <si>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</si>
  <si>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</si>
  <si>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</si>
  <si>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</si>
  <si>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</si>
  <si>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</si>
  <si>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</si>
  <si>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</si>
  <si>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</si>
  <si>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</si>
  <si>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</si>
  <si>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</si>
  <si>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</si>
  <si>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</si>
  <si>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</si>
  <si>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</si>
  <si>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</si>
  <si>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</si>
  <si>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</si>
  <si>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</si>
  <si>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</si>
  <si>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</si>
  <si>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</si>
  <si>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</si>
  <si>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</si>
  <si>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</si>
  <si>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</si>
  <si>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</si>
  <si>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</si>
  <si>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</si>
  <si>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</si>
  <si>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</si>
  <si>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</si>
  <si>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</si>
  <si>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</si>
  <si>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</si>
  <si>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</si>
  <si>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</si>
  <si>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</si>
  <si>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</si>
  <si>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</si>
  <si>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</si>
  <si>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</si>
  <si>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</si>
  <si>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</si>
  <si>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</si>
  <si>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</si>
  <si>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</si>
  <si>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</si>
  <si>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</si>
  <si>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</si>
  <si>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</si>
  <si>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</si>
  <si>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</si>
  <si>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</si>
  <si>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</si>
  <si>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</si>
  <si>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</si>
  <si>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</si>
  <si>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</si>
  <si>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</si>
  <si>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</si>
  <si>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</si>
  <si>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</si>
  <si>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</si>
  <si>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</si>
  <si>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</si>
  <si>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</si>
  <si>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</si>
  <si>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</si>
  <si>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</si>
  <si>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</si>
  <si>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</si>
  <si>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</si>
  <si>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</si>
  <si>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</si>
  <si>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</si>
  <si>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</si>
  <si>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</si>
  <si>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</si>
  <si>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</si>
  <si>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</si>
  <si>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</si>
  <si>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</si>
  <si>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</si>
  <si>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</si>
  <si>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</si>
  <si>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</si>
  <si>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</si>
  <si>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</si>
  <si>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</si>
  <si>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</si>
  <si>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</si>
  <si>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</si>
  <si>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</si>
  <si>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</si>
  <si>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</si>
  <si>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</si>
  <si>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</si>
  <si>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</si>
  <si>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</si>
  <si>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</si>
  <si>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</si>
  <si>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</si>
  <si>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</si>
  <si>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</si>
  <si>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</si>
  <si>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</si>
  <si>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</si>
  <si>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</si>
  <si>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</si>
  <si>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</si>
  <si>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</si>
  <si>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</si>
  <si>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</si>
  <si>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</si>
  <si>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</si>
  <si>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</si>
  <si>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</si>
  <si>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</si>
  <si>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</si>
  <si>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</si>
  <si>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</si>
  <si>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</si>
  <si>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</si>
  <si>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</si>
  <si>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</si>
  <si>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</si>
  <si>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</si>
  <si>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</si>
  <si>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</si>
  <si>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</si>
  <si>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</si>
  <si>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</si>
  <si>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</si>
  <si>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</si>
  <si>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</si>
  <si>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</si>
  <si>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</si>
  <si>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</si>
  <si>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</si>
  <si>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</si>
  <si>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</si>
  <si>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</si>
  <si>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</si>
  <si>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</si>
  <si>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</si>
  <si>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</si>
  <si>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</si>
  <si>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</si>
  <si>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</si>
  <si>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</si>
  <si>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</si>
  <si>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</si>
  <si>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</si>
  <si>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</si>
  <si>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</si>
  <si>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</si>
  <si>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</si>
  <si>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</si>
  <si>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</si>
  <si>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</si>
  <si>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</si>
  <si>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</si>
  <si>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</si>
  <si>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</si>
  <si>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</si>
  <si>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</si>
  <si>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</si>
  <si>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</si>
  <si>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</si>
  <si>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</si>
  <si>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</si>
  <si>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</si>
  <si>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</si>
  <si>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</si>
  <si>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</si>
  <si>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</si>
  <si>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</si>
  <si>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</si>
  <si>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</si>
  <si>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</si>
  <si>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</si>
  <si>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</si>
  <si>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</si>
  <si>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</si>
  <si>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</si>
  <si>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</si>
  <si>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</si>
  <si>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</si>
  <si>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</si>
  <si>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</si>
  <si>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</si>
  <si>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</si>
  <si>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</si>
  <si>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</si>
  <si>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</si>
  <si>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</si>
  <si>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</si>
  <si>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</si>
  <si>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</si>
  <si>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</si>
  <si>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</si>
  <si>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</si>
  <si>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</si>
  <si>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</si>
  <si>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</si>
  <si>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</si>
  <si>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</si>
  <si>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</si>
  <si>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</si>
  <si>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</si>
  <si>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</si>
  <si>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</si>
  <si>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</si>
  <si>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</si>
  <si>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</si>
  <si>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</si>
  <si>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</si>
  <si>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</si>
  <si>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</si>
  <si>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</si>
  <si>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</si>
  <si>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</si>
  <si>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</si>
  <si>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</si>
  <si>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</si>
  <si>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</si>
  <si>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</si>
  <si>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</si>
  <si>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</si>
  <si>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</si>
  <si>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</si>
  <si>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</si>
  <si>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</si>
  <si>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</si>
  <si>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</si>
  <si>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</si>
  <si>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</si>
  <si>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</si>
  <si>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</si>
  <si>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</si>
  <si>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</si>
  <si>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</si>
  <si>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</si>
  <si>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</si>
  <si>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</si>
  <si>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</si>
  <si>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</si>
  <si>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</si>
  <si>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</si>
  <si>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</si>
  <si>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</si>
  <si>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</si>
  <si>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</si>
  <si>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</si>
  <si>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</si>
  <si>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</si>
  <si>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</si>
  <si>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</si>
  <si>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</si>
  <si>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</si>
  <si>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</si>
  <si>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</si>
  <si>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</si>
  <si>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</si>
  <si>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</si>
  <si>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</si>
  <si>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</si>
  <si>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</si>
  <si>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</si>
  <si>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</si>
  <si>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</si>
  <si>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 anther team on the way need 20 Min</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</si>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</sst>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304.72145636573987</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45967.669882060189</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45967.669882060189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45967.669882060189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45967.669882060189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45967.669882060189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45967.669882060189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45967.669882060189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45967.669882060189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45967.669882060189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45967.669882060189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45967.669882060189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45967.669882060189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45967.669882060189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45967.669882060189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45967.669882060189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45967.669882060189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45967.669882060189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45967.669882060189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45967.669882060189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45967.669882060189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45967.669882060189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45967.669882060189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45967.669882060189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45967.669882060189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45967.669882060189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45967.669882060189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45967.669882060189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45967.669882060189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45967.669882060189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45967.669882060189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45967.669882060189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45967.669882060189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45967.669882060189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45967.669882060189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45967.669882060189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45967.669882060189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45967.669882060189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45967.669882060189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45967.669882060189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45967.669882060189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45967.669882060189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45967.669882060189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45967.669882060189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45967.669882060189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45967.669882060189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45967.669882060189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45967.669882060189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45967.669882060189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45967.669882060189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45967.669882060189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45967.669882060189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45967.669882060189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45967.669882060189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45967.669882060189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45967.669882060189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45967.669882060189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45967.669882060189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45967.669882060189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45967.669882060189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45967.669882060189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45967.669882060189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45967.669882060189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45967.669882060189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45967.669882060189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45967.669882060189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45967.669882060189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45967.669882060189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45967.669882060189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45967.669882060189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45967.669882060189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45967.669882060189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45967.669882060189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45967.669882060189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45967.669882060189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45967.669882060189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45967.669882060189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45967.669882060189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45967.669882060189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45967.669882060189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45967.669882060189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45967.669882060189</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45967.669882060189</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76E8A4E0-9D53-4B46-A067-E6D016DFA85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142.67004432870453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0.18417604167188983</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45967.669882060189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45967.669882060189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45967.669882060189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45967.669882060189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45967.669882060189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45967.669882060189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45967.669882060189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45967.669882060189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45967.669882060189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45967.669882060189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45967.669882060189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45967.669882060189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45967.669882060189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45967.669882060189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45967.669882060189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45967.669882060189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45967.669882060189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45967.669882060189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45967.669882060189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45967.669882060189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45967.669882060189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45967.669882060189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45967.669882060189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45967.669882060189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45967.669882060189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45967.669882060189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45967.669882060189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45967.669882060189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45967.669882060189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45967.669882060189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45967.669882060189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45967.669882060189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45967.669882060189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45967.669882060189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45967.669882060189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45967.669882060189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45967.669882060189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45967.669882060189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45967.669882060189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45967.669882060189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45967.669882060189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45967.669882060189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45967.669882060189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45967.669882060189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45967.669882060189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45967.669882060189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45967.669882060189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45967.669882060189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45967.669882060189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45967.669882060189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45967.669882060189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45967.669882060189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45967.669882060189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45967.669882060189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45967.669882060189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45967.669882060189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45967.669882060189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45967.669882060189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45967.669882060189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45967.669882060189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45967.669882060189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45967.669882060189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45967.669882060189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45967.669882060189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45967.669882060189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45967.669882060189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45967.669882060189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45967.669882060189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45967.669882060189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45967.669882060189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45967.669882060189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45967.669882060189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45967.669882060189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45967.669882060189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45967.669882060189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45967.669882060189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45967.669882060189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45967.669882060189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45967.669882060189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45967.669882060189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45967.669882060189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45967.669882060189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45967.669882060189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45967.669882060189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45967.669882060189</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45967.669882291666</v>
      </c>
      <c r="H2" s="22"/>
      <c r="I2" s="19"/>
      <c r="J2" s="18"/>
      <c r="K2" s="45"/>
      <c r="L2" s="23" t="str">
        <f>IFERROR(VLOOKUP(D2,DB!A:I,9,0),"")</f>
        <v/>
      </c>
    </row>
    <row r="3" spans="1:13" ht="15" customHeight="1">
      <c r="A3" s="19"/>
      <c r="B3" s="61" t="str">
        <f>IFERROR(VLOOKUP(D3,DB!A:K,11,0),"")</f>
        <v/>
      </c>
      <c r="C3" s="18"/>
      <c r="D3" s="18"/>
      <c r="E3" s="18"/>
      <c r="F3" s="20"/>
      <c r="G3" s="21">
        <f t="shared" ca="1" si="0"/>
        <v>45967.669882291666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45967.669882291666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45967.669882291666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45967.669882291666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45967.669882291666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45967.669882291666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45967.669882291666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45967.669882291666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45967.669882291666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45967.669882291666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45967.669882291666</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45967.669882291666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45967.669882291666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45967.669882291666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45967.669882291666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45967.669882291666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45967.669882291666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45967.669882291666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45967.669882291666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45967.669882291666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45967.669882291666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45967.669882291666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45967.669882291666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45967.669882291666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45967.669882291666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45967.669882291666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45967.669882291666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45967.669882291666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45967.669882291666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45967.669882291666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45967.669882291666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45967.669882291666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45967.669882291666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45967.669882291666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45967.669882291666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45967.669882291666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45967.669882291666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45967.669882291666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45967.669882291666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45967.669882291666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45967.669882291666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45967.669882291666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45967.669882291666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45967.669882291666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45967.669882291666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45967.669882291666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45967.669882291666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45967.669882291666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45967.669882291666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45967.669882291666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45967.669882291666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45967.669882291666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45967.669882291666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45967.669882291666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45967.669882291666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45967.669882291666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45967.669882291666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45967.669882291666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45967.669882291666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45967.669882291666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45967.669882291666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45967.669882291666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45967.669882291666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45967.669882291666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45967.669882291666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45967.669882291666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45967.669882291666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45967.669882291666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45967.669882291666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45967.669882291666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45967.669882291666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45967.669882291666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45967.669882291666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45967.669882291666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45967.669882291666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45967.669882291666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45967.669882291666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45967.669882291666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45967.669882291666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45967.669882291666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45967.669882291666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45967.669882291666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45967.669882291666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45967.669882291666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45967.669882291666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45967.669882291666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45967.669882291666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45967.669882291666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45967.669882291666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45967.669882291666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45967.669882291666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45967.669882291666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45967.669882291666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45967.669882291666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45967.669882291666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45967.669882291666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45967.669882291666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45967.669882291666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45967.669882291666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45967.669882291666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45967.669882291666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45967.669882291666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45967.669882291666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45967.669882291666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45967.669882291666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45967.669882291666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45967.669882291666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45967.669882291666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45967.669882291666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45967.669882291666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45967.669882291666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45967.669882291666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45967.669882291666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45967.669882291666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45967.669882291666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45967.669882291666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45967.669882291666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45967.669882291666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45967.669882291666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45967.669882291666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45967.669882291666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45967.669882291666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45967.669882291666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45967.669882291666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45967.669882291666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45967.669882291666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45967.669882291666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45967.669882291666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45967.669882291666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45967.669882291666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45967.669882291666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45967.669882291666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45967.669882291666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45967.669882291666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45967.669882291666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45967.669882291666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45967.669882291666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45967.669882291666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45967.669882291666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45967.669882291666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45967.669882291666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45967.669882291666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45967.669882291666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45967.669882291666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45967.669882291666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45967.669882291666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45967.669882291666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45967.669882291666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45967.669882291666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45967.669882291666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45967.669882291666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45967.669882291666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45967.669882291666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45967.669882291666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45967.669882291666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45967.669882291666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45967.669882291666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45967.669882291666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45967.669882291666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45967.669882291666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45967.669882291666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45967.669882291666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45967.669882291666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45967.669882291666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45967.669882291666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45967.669882291666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45967.669882291666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45967.669882291666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45967.669882291666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45967.669882291666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45967.669882291666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45967.669882291666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45967.669882291666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45967.669882291666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45967.669882291666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45967.669882291666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45967.669882291666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45967.669882291666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45967.669882291666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45967.669882291666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45967.669882291666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45967.669882291666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45967.669882291666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45967.669882291666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45967.669882291666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45967.669882291666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45967.669882291666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45967.669882291666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45967.669882291666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45967.669882291666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45967.669882291666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45967.669882291666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45967.669882291666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45967.669882291666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45967.669882291666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45967.669882291666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45967.669882291666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45967.669882291666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45967.669882291666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45967.669882291666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45967.669882291666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45967.669882291666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45967.669882291666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45967.669882291666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45967.669882291666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45967.669882291666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45967.669882291666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45967.669882291666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45967.669882291666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45967.669882291666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45967.669882291666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45967.669882291666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45967.669882291666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45967.669882291666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45967.669882291666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45967.669882291666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45967.669882291666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45967.669882291666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45967.669882291666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45967.669882291666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45967.669882291666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45967.669882291666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45967.669882291666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45967.669882291666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45967.669882291666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45967.669882291666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45967.669882291666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45967.669882291666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45967.669882291666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45967.669882291666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45967.669882291666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45967.669882291666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45967.669882291666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45967.669882291666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45967.669882291666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45967.669882291666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45967.669882291666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45967.669882291666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45967.669882291666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45967.669882291666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45967.669882291666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45967.669882291666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45967.669882291666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45967.669882291666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45967.669882291666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45967.669882291666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45967.669882291666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45967.669882291666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45967.669882291666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45967.669882291666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45967.669882291666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45967.669882291666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45967.669882291666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45967.669882291666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45967.669882291666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45967.669882291666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45967.669882291666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45967.669882291666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45967.669882291666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45967.669882291666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45967.669882291666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45967.669882291666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45967.669882291666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45967.669882291666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45967.669882291666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45967.669882291666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45967.669882291666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45967.669882291666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45967.669882291666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45967.669882291666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45967.669882291666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45967.669882291666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45967.669882291666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45967.669882291666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45967.669882291666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45967.669882291666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45967.669882291666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45967.669882291666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45967.669882291666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45967.669882291666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45967.669882291666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45967.669882291666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45967.669882291666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45967.669882291666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45967.669882291666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45967.669882291666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45967.669882291666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45967.669882291666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45967.669882291666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45967.669882291666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45967.669882291666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45967.669882291666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45967.669882291666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45967.669882291666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45967.669882291666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45967.669882291666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45967.669882291666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45967.669882291666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45967.669882291666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45967.669882291666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45967.669882291666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45967.669882291666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45967.669882291666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45967.669882291666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45967.669882291666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45967.669882291666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45967.669882291666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45967.669882291666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45967.669882291666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45967.669882291666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45967.669882291666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45967.669882291666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45967.669882291666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45967.669882291666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45967.669882291666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45967.669882291666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45967.669882291666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45967.669882291666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45967.669882291666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45967.669882291666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45967.669882291666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45967.669882291666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45967.669882291666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45967.669882291666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45967.669882291666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45967.669882291666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45967.669882291666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45967.669882291666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45967.669882291666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45967.669882291666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45967.669882291666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45967.669882291666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45967.669882291666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45967.669882291666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45967.669882291666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45967.669882291666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45967.669882291666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45967.669882291666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45967.669882291666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45967.669882291666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45967.669882291666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45967.669882291666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45967.669882291666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45967.669882291666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45967.669882291666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45967.669882291666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45967.669882291666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45967.669882291666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45967.669882291666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45967.669882291666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45967.669882291666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45967.669882291666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45967.669882291666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45967.669882291666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45967.669882291666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45967.669882291666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45967.669882291666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45967.669882291666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45967.669882291666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45967.669882291666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45967.669882291666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45967.669882291666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45967.669882291666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45967.669882291666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45967.669882291666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45967.669882291666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45967.669882291666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45967.669882291666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45967.669882291666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45967.669882291666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45967.669882291666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45967.669882291666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45967.669882291666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45967.669882291666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45967.669882291666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45967.669882291666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45967.669882291666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45967.669882291666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45967.669882291666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45967.669882291666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45967.669882291666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45967.669882291666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45967.669882291666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45967.669882291666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45967.669882291666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45967.669882291666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45967.669882291666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45967.669882291666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45967.669882291666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45967.669882291666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45967.669882291666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45967.669882291666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45967.669882291666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45967.669882291666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45967.669882291666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45967.669882291666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45967.669882291666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45967.669882291666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45967.669882291666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45967.669882291666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45967.669882291666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45967.669882291666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45967.669882291666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45967.669882291666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45967.669882291666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45967.669882291666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45967.669882291666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45967.669882291666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45967.669882291666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45967.669882291666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45967.669882291666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45967.669882291666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45967.669882291666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45967.669882291666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45967.669882291666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45967.669882291666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45967.669882291666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45967.669882291666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45967.669882291666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45967.669882291666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45967.669882291666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45967.669882291666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45967.669882291666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45967.669882291666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45967.669882291666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45967.669882291666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45967.669882291666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45967.669882291666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45967.669882291666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45967.669882291666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45967.669882291666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45967.669882291666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45967.669882291666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45967.669882291666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45967.669882291666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45967.669882291666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45967.669882291666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45967.669882291666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45967.669882291666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45967.669882291666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45967.669882291666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45967.669882291666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45967.669882291666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45967.669882291666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45967.669882291666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45967.669882291666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45967.669882291666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45967.669882291666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45967.669882291666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45967.669882291666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45967.669882291666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45967.669882291666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45967.669882291666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45967.669882291666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45967.669882291666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45967.669882291666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45967.669882291666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45967.669882291666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45967.669882291666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45967.669882291666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45967.669882291666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45967.669882291666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45967.669882291666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45967.669882291666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45967.669882291666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45967.669882291666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45967.669882291666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45967.669882291666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45967.669882291666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45967.669882291666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45967.669882291666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45967.669882291666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45967.669882291666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45967.669882291666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45967.669882291666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45967.669882291666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45967.669882291666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45967.669882291666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45967.669882291666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45967.669882291666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45967.669882291666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45967.669882291666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45967.669882291666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45967.669882291666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45967.669882291666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45967.669882291666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45967.669882291666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45967.669882291666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45967.669882291666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45967.669882291666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45967.669882291666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45967.669882291666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45967.669882291666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45967.669882291666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45967.669882291666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45967.669882291666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45967.669882291666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45967.669882291666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45967.669882291666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45967.669882291666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45967.669882291666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45967.669882291666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45967.669882291666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45967.669882291666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45967.669882291666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45967.669882291666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45967.669882291666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45967.669882291666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45967.669882291666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45967.669882291666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45967.669882291666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45967.669882291666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45967.669882291666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45967.669882291666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45967.669882291666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45967.669882291666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45967.669882291666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45967.669882291666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45967.669882291666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45967.669882291666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45967.669882291666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45967.669882291666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45967.669882291666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45967.669882291666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45967.669882291666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45967.669882291666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45967.669882291666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45967.669882291666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45967.669882291666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45967.669882291666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45967.669882291666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45967.669882291666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45967.669882291666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45967.669882291666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45967.669882291666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45967.669882291666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45967.669882291666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45967.669882291666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45967.669882291666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45967.669882291666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45967.669882291666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45967.669882291666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45967.669882291666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45967.669882291666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45967.669882291666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45967.669882291666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45967.669882291666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45967.669882291666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45967.669882291666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45967.669882291666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45967.669882291666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45967.669882291666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45967.669882291666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45967.669882291666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45967.669882291666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45967.669882291666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45967.669882291666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45967.669882291666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45967.669882291666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45967.669882291666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45967.669882291666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45967.669882291666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45967.669882291666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45967.669882291666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45967.669882291666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45967.669882291666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45967.669882291666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45967.669882291666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45967.669882291666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45967.669882291666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45967.669882291666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45967.669882291666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45967.669882291666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45967.669882291666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45967.669882291666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45967.669882291666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45967.669882291666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45967.669882291666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45967.669882291666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45967.669882291666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45967.669882291666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45967.669882291666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45967.669882291666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45967.669882291666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45967.669882291666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45967.669882291666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45967.669882291666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45967.669882291666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45967.669882291666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45967.669882291666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45967.669882291666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45967.669882291666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45967.669882291666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45967.669882291666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45967.669882291666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45967.669882291666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45967.669882291666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45967.669882291666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45967.669882291666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45967.669882291666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45967.669882291666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45967.669882291666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45967.669882291666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45967.669882291666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45967.669882291666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45967.669882291666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45967.669882291666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45967.669882291666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45967.669882291666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45967.669882291666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45967.669882291666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45967.669882291666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45967.669882291666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45967.669882291666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45967.669882291666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45967.669882291666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45967.669882291666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45967.669882291666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45967.669882291666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45967.669882291666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45967.669882291666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45967.669882291666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45967.669882291666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45967.669882291666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45967.669882291666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45967.669882291666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45967.669882291666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45967.669882291666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45967.669882291666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45967.669882291666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45967.669882291666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45967.669882291666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45967.669882291666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45967.669882291666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45967.669882291666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45967.669882291666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45967.669882291666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45967.669882291666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45967.669882291666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45967.669882291666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45967.669882291666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45967.669882291666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45967.669882291666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45967.669882291666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45967.669882291666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45967.669882291666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45967.669882291666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45967.669882291666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45967.669882291666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45967.669882291666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45967.669882291666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45967.669882291666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45967.669882291666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45967.669882291666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45967.669882291666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45967.669882291666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45967.669882291666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45967.669882291666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45967.669882291666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45967.669882291666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45967.669882291666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45967.669882291666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45967.669882291666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45967.669882291666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45967.669882291666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45967.669882291666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45967.669882291666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45967.669882291666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45967.669882291666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45967.669882291666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45967.669882291666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45967.669882291666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45967.669882291666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45967.669882291666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45967.669882291666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45967.669882291666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45967.669882291666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45967.669882291666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45967.669882291666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45967.669882291666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45967.669882291666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45967.669882291666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45967.669882291666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45967.669882291666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45967.669882291666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45967.669882291666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45967.669882291666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45967.669882291666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45967.669882291666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45967.669882291666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45967.669882291666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45967.669882291666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45967.669882291666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45967.669882291666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45967.669882291666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45967.669882291666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45967.669882291666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45967.669882291666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45967.669882291666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45967.669882291666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45967.669882291666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45967.669882291666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45967.669882291666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45967.669882291666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45967.669882291666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45967.669882291666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45967.669882291666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45967.669882291666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45967.669882291666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45967.669882291666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45967.669882291666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45967.669882291666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45967.669882291666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45967.669882291666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45967.669882291666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45967.669882291666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45967.669882291666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45967.669882291666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45967.669882291666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45967.669882291666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45967.669882291666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45967.669882291666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45967.669882291666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45967.669882291666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45967.669882291666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45967.669882291666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45967.669882291666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45967.669882291666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45967.669882291666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45967.669882291666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45967.669882291666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45967.669882291666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45967.669882291666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45967.669882291666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45967.669882291666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45967.669882291666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45967.669882291666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45967.669882291666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45967.669882291666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45967.669882291666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45967.669882291666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45967.669882291666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45967.669882291666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45967.669882291666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45967.669882291666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45967.669882291666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45967.669882291666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45967.669882291666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45967.669882291666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45967.669882291666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45967.669882291666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45967.669882291666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45967.669882291666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45967.669882291666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45967.669882291666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45967.669882291666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45967.669882291666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45967.669882291666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45967.669882291666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45967.669882291666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45967.669882291666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45967.669882291666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45967.669882291666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45967.669882291666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45967.669882291666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45967.669882291666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45967.669882291666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45967.669882291666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45967.669882291666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45967.669882291666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45967.669882291666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45967.669882291666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45967.669882291666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45967.669882291666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45967.669882291666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45967.669882291666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45967.669882291666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45967.669882291666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45967.669882291666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45967.669882291666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45967.669882291666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45967.669882291666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45967.669882291666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45967.669882291666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45967.669882291666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45967.669882291666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45967.669882291666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45967.669882291666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45967.669882291666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45967.669882291666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45967.669882291666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45967.669882291666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45967.669882291666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45967.669882291666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45967.669882291666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45967.669882291666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45967.669882291666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45967.669882291666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45967.669882291666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45967.669882291666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45967.669882291666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45967.669882291666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45967.669882291666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45967.669882291666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45967.669882291666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45967.669882291666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45967.669882291666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45967.669882291666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45967.669882291666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45967.669882291666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45967.669882291666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45967.669882291666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45967.669882291666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45967.669882291666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45967.669882291666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45967.669882291666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45967.669882291666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45967.669882291666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45967.669882291666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45967.669882291666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45967.669882291666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45967.669882291666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45967.669882291666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45967.669882291666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45967.669882291666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45967.669882291666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45967.669882291666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45967.669882291666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45967.669882291666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45967.669882291666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45967.669882291666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45967.669882291666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45967.669882291666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45967.669882291666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45967.669882291666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45967.669882291666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45967.669882291666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45967.669882291666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45967.669882291666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45967.669882291666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45967.669882291666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45967.669882291666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45967.669882291666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45967.669882291666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45967.669882291666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45967.669882291666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45967.669882291666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45967.669882291666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45967.669882291666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45967.669882291666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45967.669882291666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45967.669882291666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45967.669882291666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45967.669882291666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45967.669882291666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45967.669882291666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45967.669882291666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45967.669882291666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45967.669882291666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45967.669882291666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45967.669882291666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45967.669882291666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45967.669882291666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45967.669882291666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45967.669882291666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45967.669882291666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45967.669882291666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45967.669882291666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45967.669882291666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45967.669882291666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45967.669882291666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45967.669882291666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45967.669882291666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45967.669882291666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45967.669882291666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45967.669882291666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45967.669882291666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45967.669882291666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45967.669882291666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45967.669882291666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45967.669882291666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45967.669882291666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45967.669882291666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45967.669882291666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45967.669882291666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45967.669882291666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45967.669882291666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45967.669882291666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45967.669882291666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45967.669882291666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45967.669882291666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45967.669882291666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45967.669882291666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45967.669882291666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45967.669882291666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45967.669882291666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45967.669882291666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45967.669882291666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45967.669882291666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45967.669882291666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45967.669882291666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45967.669882291666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45967.669882291666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45967.669882291666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45967.669882291666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45967.669882291666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45967.669882291666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45967.669882291666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45967.669882291666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45967.669882291666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45967.669882291666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45967.669882291666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45967.669882291666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45967.669882291666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45967.669882291666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45967.669882291666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45967.669882291666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45967.669882291666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45967.669882291666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45967.669882291666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45967.669882291666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45967.669882291666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45967.669882291666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45967.669882291666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45967.669882291666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45967.669882291666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45967.669882291666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45967.669882291666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45967.669882291666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45967.669882291666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45967.669882291666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45967.669882291666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45967.669882291666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45967.669882291666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45967.669882291666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45967.669882291666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45967.669882291666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45967.669882291666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45967.669882291666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45967.669882291666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45967.669882291666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45967.669882291666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45967.669882291666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45967.669882291666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45967.669882291666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45967.669882291666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45967.669882291666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45967.669882291666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45967.669882291666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45967.669882291666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45967.669882291666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45967.669882291666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45967.669882291666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45967.669882291666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45967.669882291666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45967.669882291666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45967.669882291666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45967.669882291666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45967.669882291666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45967.669882291666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45967.669882291666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45967.669882291666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45967.669882291666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45967.669882291666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45967.669882291666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45967.669882291666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45967.669882291666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45967.669882291666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45967.669882291666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45967.669882291666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45967.669882291666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45967.669882291666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45967.669882291666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45967.669882291666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45967.669882291666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45967.669882291666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45967.669882291666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45967.669882291666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45967.669882291666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45967.669882291666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45967.669882291666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45967.669882291666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45967.669882291666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45967.669882291666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45967.669882291666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45967.669882291666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45967.669882291666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45967.669882291666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45967.669882291666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45967.669882291666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45967.669882291666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45967.669882291666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45967.669882291666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45967.669882291666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45967.669882291666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45967.669882291666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45967.669882291666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45967.669882291666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45967.669882291666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45967.669882291666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45967.669882291666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45967.669882291666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45967.669882291666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45967.669882291666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45967.669882291666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45967.669882291666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45967.669882291666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45967.669882291666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45967.669882291666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45967.669882291666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45967.669882291666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45967.669882291666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45967.669882291666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45967.669882291666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45967.669882291666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45967.669882291666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45967.669882291666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45967.669882291666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45967.669882291666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45967.669882291666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45967.669882291666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45967.669882291666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45967.669882291666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45967.669882291666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45967.669882291666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45967.669882291666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45967.669882291666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45967.669882291666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45967.669882291666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45967.669882291666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45967.669882291666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45967.669882291666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45967.669882291666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45967.669882291666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45967.669882291666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45967.669882291666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45967.669882291666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45967.669882291666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45967.669882291666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45967.669882291666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45967.669882291666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45967.669882291666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45967.669882291666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45967.669882291666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45967.669882291666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45967.669882291666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45967.669882291666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45967.669882291666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45967.669882291666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45967.669882291666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45967.669882291666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45967.669882291666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45967.669882291666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45967.669882291666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45967.669882291666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45967.669882291666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45967.669882291666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45967.669882291666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45967.669882291666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45967.669882291666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45967.669882291666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45967.669882291666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I14" sqref="I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264.18916446759249</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36675</v>
      </c>
      <c r="E3" s="95" t="s">
        <v>39021</v>
      </c>
      <c r="F3" s="112">
        <v>45967.395231481481</v>
      </c>
      <c r="G3" s="113">
        <f ca="1">IFERROR(NOW()-F3,"")</f>
        <v>0.2746508101845393</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0.18814618055330357</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3</v>
      </c>
      <c r="D5" s="92" t="s">
        <v>36681</v>
      </c>
      <c r="E5" s="95" t="s">
        <v>39021</v>
      </c>
      <c r="F5" s="112">
        <v>45967.581562500003</v>
      </c>
      <c r="G5" s="113">
        <f ca="1">IFERROR(NOW()-F5,"")</f>
        <v>8.8319791662797797E-2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t="shared" ref="G6:G7" ca="1" si="0">IFERROR(NOW()-F6,"")</f>
        <v>7.9847337969113141E-2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t="s">
        <v>39021</v>
      </c>
      <c r="F7" s="112"/>
      <c r="G7" s="113">
        <f t="shared" ca="1" si="0"/>
        <v>45967.669882060189</v>
      </c>
      <c r="H7" s="112">
        <v>45967.605787037035</v>
      </c>
      <c r="I7" s="108" t="str">
        <f>IFERROR(VLOOKUP(D7,DB!A:F,6,0),"")</f>
        <v>SCECO</v>
      </c>
      <c r="J7" s="108" t="str">
        <f>IFERROR(VLOOKUP(D7,DB!A:G,7,0),"")</f>
        <v>Dead</v>
      </c>
      <c r="K7" s="114" t="s">
        <v>39120</v>
      </c>
      <c r="L7" s="110" t="str">
        <f>IFERROR(VLOOKUP(D7,DB!A:I,9,0),"")</f>
        <v>Latis</v>
      </c>
    </row>
    <row r="8" spans="1:16" ht="15" customHeight="1">
      <c r="A8" s="108"/>
      <c r="B8" s="108" t="str">
        <f>IFERROR(VLOOKUP(D8,DB!A:K,11,0),"")</f>
        <v/>
      </c>
      <c r="C8" s="109"/>
      <c r="D8" s="92"/>
      <c r="E8" s="95"/>
      <c r="F8" s="112"/>
      <c r="G8" s="113">
        <f ca="1">IFERROR(NOW()-F8,"")</f>
        <v>45967.669882291666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45967.669882291666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45967.669882291666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45967.669882291666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45967.669882291666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45967.669882291666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45967.669882291666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45967.669882291666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45967.669882291666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63"/>
      <c r="E17" s="111"/>
      <c r="F17" s="112"/>
      <c r="G17" s="113">
        <f ca="1">IFERROR(NOW()-F17,"")</f>
        <v>45967.669882291666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45967.669882291666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45967.669882291666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45967.669882291666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45967.669882291666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45967.669882291666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45967.669882291666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45967.669882291666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45967.669882291666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45967.669882291666</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45967.669882291666</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75.837821875000373</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41.481004745372047</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19.008770949076279</v>
      </c>
      <c r="H4" s="139">
        <v>45948.661111111112</v>
      </c>
      <c r="I4" s="138" t="str">
        <f>IFERROR(VLOOKUP(D4,DB!A:F,6,0),"")</f>
        <v>SCECO</v>
      </c>
      <c r="J4" s="138" t="str">
        <f>IFERROR(VLOOKUP(D4,DB!A:G,7,0),"")</f>
        <v>Dead</v>
      </c>
      <c r="K4" s="138" t="s">
        <v>39126</v>
      </c>
      <c r="L4" s="138" t="str">
        <f>IFERROR(VLOOKUP(D4,DB!A:I,9,0),"")</f>
        <v>Latis</v>
      </c>
    </row>
    <row r="5" spans="1:13" ht="15">
      <c r="A5" s="138"/>
      <c r="B5" s="138" t="str">
        <f>IFERROR(VLOOKUP(D5,DB!A:K,11,0),"")</f>
        <v/>
      </c>
      <c r="C5" s="138"/>
      <c r="D5" s="138"/>
      <c r="E5" s="138"/>
      <c r="F5" s="139"/>
      <c r="G5" s="140">
        <f ca="1">IFERROR(NOW()-F5,"")</f>
        <v>45967.669882060189</v>
      </c>
      <c r="H5" s="139"/>
      <c r="I5" s="138" t="str">
        <f>IFERROR(VLOOKUP(D5,DB!A:F,6,0),"")</f>
        <v/>
      </c>
      <c r="J5" s="138" t="str">
        <f>IFERROR(VLOOKUP(D5,DB!A:G,7,0),"")</f>
        <v/>
      </c>
      <c r="K5" s="138"/>
      <c r="L5" s="138" t="str">
        <f>IFERROR(VLOOKUP(D5,DB!A:I,9,0),"")</f>
        <v/>
      </c>
    </row>
    <row r="6" spans="1:13" ht="15">
      <c r="A6" s="138"/>
      <c r="B6" s="138" t="str">
        <f>IFERROR(VLOOKUP(D6,DB!A:K,11,0),"")</f>
        <v/>
      </c>
      <c r="C6" s="138"/>
      <c r="D6" s="138"/>
      <c r="E6" s="138"/>
      <c r="F6" s="139"/>
      <c r="G6" s="140">
        <f ca="1">IFERROR(NOW()-F6,"")</f>
        <v>45967.669882060189</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45967.669882060189</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45967.669882060189</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45967.669882060189</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45967.669882060189</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45967.669882060189</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45967.669882060189</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45967.669882060189</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45967.669882060189</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45967.669882060189</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45967.669882060189</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45967.669882060189</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45967.669882060189</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45967.669882060189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45967.669882060189</v>
      </c>
      <c r="H20" s="139"/>
      <c r="I20" s="138" t="str">
        <f>IFERROR(VLOOKUP(D20,DB!A:F,6,0),"")</f>
        <v/>
      </c>
      <c r="J20" s="138" t="str">
        <f>IFERROR(VLOOKUP(D20,DB!A:G,7,0),"")</f>
        <v/>
      </c>
      <c r="K20" s="138"/>
      <c r="L20" s="138" t="str">
        <f>IFERROR(VLOOKUP(D20,DB!A:I,9,0),"")</f>
        <v/>
      </c>
    </row>
    <row r="21" spans="1:12" ht="15">
      <c r="A21" s="144"/>
      <c r="B21" s="144" t="str">
        <f>IFERROR(VLOOKUP(D21,DB!A:K,11,0),"")</f>
        <v/>
      </c>
      <c r="C21" s="144"/>
      <c r="D21" s="144"/>
      <c r="E21" s="144"/>
      <c r="F21" s="145"/>
      <c r="G21" s="146">
        <f ca="1">IFERROR(NOW()-F21,"")</f>
        <v>45967.669882060189</v>
      </c>
      <c r="H21" s="145"/>
      <c r="I21" s="144" t="str">
        <f>IFERROR(VLOOKUP(D21,DB!A:F,6,0),"")</f>
        <v/>
      </c>
      <c r="J21" s="144" t="str">
        <f>IFERROR(VLOOKUP(D21,DB!A:G,7,0),"")</f>
        <v/>
      </c>
      <c r="K21" s="144"/>
      <c r="L21" s="144" t="str">
        <f>IFERROR(VLOOKUP(D21,DB!A:I,9,0),"")</f>
        <v/>
      </c>
    </row>
    <row r="22" spans="1:12" ht="15">
      <c r="A22" s="144"/>
      <c r="B22" s="144" t="str">
        <f>IFERROR(VLOOKUP(D22,DB!A:K,11,0),"")</f>
        <v/>
      </c>
      <c r="C22" s="144"/>
      <c r="D22" s="144"/>
      <c r="E22" s="144"/>
      <c r="F22" s="145"/>
      <c r="G22" s="146">
        <f ca="1">IFERROR(NOW()-F22,"")</f>
        <v>45967.669882060189</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45967.669882060189</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45967.669882060189</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45967.669882060189</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45967.669882060189</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45967.669882060189</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45967.669882060189</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45967.669882060189</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45967.669882060189</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45967.669882060189</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45967.669882060189</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45967.669882060189</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45967.669882060189</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45967.669882060189</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45967.669882060189</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45967.669882060189</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45967.669882060189</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45967.669882060189</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45967.669882060189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45967.669882060189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45967.669882060189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45967.669882060189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45967.669882060189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45967.669882060189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45967.669882060189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45967.669882060189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45967.669882060189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45967.669882060189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45967.669882060189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45967.669882060189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45967.669882060189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45967.669882060189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45967.669882060189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45967.669882060189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45967.669882060189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45967.669882060189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45967.669882060189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45967.669882060189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45967.669882060189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45967.669882060189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45967.669882060189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45967.669882060189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45967.669882060189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45967.669882060189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45967.669882060189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45967.669882060189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45967.669882060189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45967.669882060189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45967.669882060189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45967.669882060189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45967.669882060189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45967.669882060189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45967.669882060189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45967.669882060189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45967.669882060189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45967.669882060189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45967.669882060189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45967.669882060189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45967.669882060189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45967.669882060189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45967.669882060189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45967.669882060189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45967.669882060189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45967.669882060189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45967.669882060189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45967.669882060189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45967.669882060189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45967.669882060189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45967.669882060189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45967.669882060189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45967.669882060189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45967.669882060189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45967.669882060189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45967.669882060189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45967.669882060189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45967.669882060189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45967.669882060189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45967.669882060189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45967.669882060189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45967.669882060189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45967.669882060189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45967.669882060189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45967.669882060189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45967.669882060189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45967.669882060189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45967.669882060189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45967.669882060189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45967.669882060189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45967.669882060189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45967.669882060189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45967.669882060189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45967.669882060189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45967.669882060189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45967.669882060189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45967.669882060189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45967.669882060189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45967.669882060189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45967.669882060189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45967.669882060189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45967.669882060189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45967.669882060189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45967.669882060189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45967.669882060189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45967.669882060189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45967.669882060189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45967.669882060189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45967.669882060189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45967.669882060189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45967.669882060189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45967.669882060189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45967.669882060189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45967.669882060189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45967.669882060189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45967.669882060189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45967.669882060189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45967.669882060189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45967.669882060189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45967.669882060189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45967.669882060189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45967.669882060189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45967.669882060189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45967.669882060189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45967.669882060189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45967.669882060189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45967.669882060189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45967.669882060189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45967.669882060189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45967.669882060189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45967.669882060189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45967.669882060189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45967.669882060189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45967.669882060189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45967.669882060189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45967.669882060189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45967.669882060189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45967.669882060189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45967.669882060189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45967.669882060189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45967.669882060189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45967.669882060189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45967.669882060189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45967.669882060189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45967.669882060189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45967.669882060189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45967.669882060189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45967.669882060189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45967.669882060189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45967.669882060189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45967.669882060189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45967.669882060189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45967.669882060189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45967.669882060189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45967.669882060189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45967.669882060189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45967.669882060189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45967.669882060189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45967.669882060189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45967.669882060189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45967.669882060189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45967.669882060189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45967.669882060189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45967.669882060189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45967.669882060189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45967.669882060189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45967.669882060189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45967.669882060189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45967.669882060189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45967.669882060189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45967.669882060189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45967.669882060189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45967.669882060189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45967.669882060189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45967.669882060189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45967.669882060189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45967.669882060189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45967.669882060189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45967.669882060189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45967.669882060189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45967.669882060189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45967.669882060189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45967.669882060189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45967.669882060189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45967.669882060189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45967.669882060189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45967.669882060189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45967.669882060189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45967.669882060189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45967.669882060189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45967.669882060189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45967.669882060189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45967.669882060189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45967.669882060189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45967.669882060189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45967.669882060189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45967.669882060189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45967.669882060189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45967.669882060189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45967.669882060189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45967.669882060189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45967.669882060189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45967.669882060189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45967.669882060189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45967.669882060189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45967.669882060189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45967.669882060189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45967.669882060189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45967.669882060189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45967.669882060189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45967.669882060189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45967.669882060189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45967.669882060189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45967.669882060189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45967.669882060189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45967.669882060189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45967.669882060189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45967.669882060189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45967.669882060189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45967.669882060189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45967.669882060189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45967.669882060189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45967.669882060189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45967.669882060189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45967.669882060189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45967.669882060189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45967.669882060189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45967.669882060189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45967.669882060189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45967.669882060189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45967.669882060189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45967.669882060189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45967.669882060189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45967.669882060189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45967.669882060189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45967.669882060189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45967.669882060189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45967.669882060189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45967.669882060189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45967.669882060189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45967.669882060189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45967.669882060189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45967.669882060189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45967.669882060189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45967.669882060189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45967.669882060189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45967.669882060189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45967.669882060189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45967.669882060189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45967.669882060189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45967.669882060189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45967.669882060189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45967.669882060189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45967.669882060189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45967.669882060189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45967.669882060189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45967.669882060189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45967.669882060189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45967.669882060189</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45967.669882060189</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45967.669882060189</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45967.669882060189</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45967.669882060189</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45967.669882060189</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45967.669882060189</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45967.669882060189</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45967.669882060189</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45967.669882060189</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45967.669882060189</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45967.669882060189</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45967.669882060189</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45967.669882060189</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45967.669882060189</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45967.669882060189</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45967.669882060189</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45967.669882060189</v>
      </c>
      <c r="H295" s="145"/>
      <c r="I295" s="144" t="str">
        <f>IFERROR(VLOOKUP(D295,DB!A:F,6,0),"")</f>
        <v/>
      </c>
      <c r="J295" s="144" t="str">
        <f>IFERROR(VLOOKUP(D295,DB!A:G,7,0),"")</f>
        <v/>
      </c>
      <c r="K295" s="144"/>
      <c r="L295" s="144"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tabSelected="1"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56">
        <v>45967.660925925928</v>
      </c>
      <c r="G2" s="157">
        <f ca="1">IFERROR(NOW()-F2,"-")</f>
        <v>8.956134261097759E-3</v>
      </c>
      <c r="H2" s="158">
        <v>45967.652800925927</v>
      </c>
      <c r="I2" s="86" t="str">
        <f>IFERROR(VLOOKUP(D2,DB!A:F,6,0),"")</f>
        <v>SCECO</v>
      </c>
      <c r="J2" s="61" t="str">
        <f>IFERROR(VLOOKUP(D2,DB!A:G,7,0),"")</f>
        <v>Dead</v>
      </c>
      <c r="K2" s="159"/>
      <c r="L2" s="160" t="str">
        <f>IFERROR(VLOOKUP(D2,DB!A:I,9,0),"")</f>
        <v>Latis</v>
      </c>
    </row>
    <row r="3" spans="1:12" ht="31.5" customHeight="1">
      <c r="A3" s="86"/>
      <c r="B3" s="61" t="str">
        <f>IFERROR(VLOOKUP(D3,DB!A:K,11,0),"")</f>
        <v/>
      </c>
      <c r="C3" s="61"/>
      <c r="D3" s="61"/>
      <c r="E3" s="61"/>
      <c r="F3" s="156"/>
      <c r="G3" s="157">
        <f ca="1">IFERROR(NOW()-F3,"-")</f>
        <v>45967.669882060189</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45967.669882060189</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45967.669882060189</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45967.669882060189</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45967.669882060189</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45967.669882060189</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45967.669882060189</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45967.669882060189</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45967.669882060189</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45967.669882060189</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45967.669882060189</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45967.669882060189</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45967.669882060189</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45967.669882060189</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45967.669882060189</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45967.669882060189</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45967.669882060189</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45967.669882060189</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45967.669882060189</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45967.669882060189</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45967.669882060189</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45967.669882060189</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45967.669882060189</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45967.669882060189</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45967.669882060189</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45967.669882060189</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45967.669882060189</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45967.669882060189</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45967.669882060189</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45967.669882060189</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45967.669882060189</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45967.669882060189</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45967.669882060189</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45967.669882060189</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2025-11-06T13:05:58Z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